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80" yWindow="120" windowWidth="9615" windowHeight="10320"/>
  </bookViews>
  <sheets>
    <sheet name="Muzi" sheetId="1" r:id="rId1"/>
    <sheet name="Zeny" sheetId="2" r:id="rId2"/>
    <sheet name="stvorhra muzi" sheetId="3" r:id="rId3"/>
    <sheet name="stvorhra zeny" sheetId="4" r:id="rId4"/>
    <sheet name="MIX" sheetId="5" r:id="rId5"/>
  </sheets>
  <externalReferences>
    <externalReference r:id="rId6"/>
    <externalReference r:id="rId7"/>
  </externalReferences>
  <calcPr calcId="125725"/>
</workbook>
</file>

<file path=xl/calcChain.xml><?xml version="1.0" encoding="utf-8"?>
<calcChain xmlns="http://schemas.openxmlformats.org/spreadsheetml/2006/main">
  <c r="H157" i="5"/>
  <c r="G157"/>
  <c r="E157"/>
  <c r="F157" s="1"/>
  <c r="H156"/>
  <c r="I156" s="1"/>
  <c r="C156" s="1"/>
  <c r="G156"/>
  <c r="E156"/>
  <c r="F156" s="1"/>
  <c r="H155"/>
  <c r="G155"/>
  <c r="E155"/>
  <c r="F155" s="1"/>
  <c r="H154"/>
  <c r="G154"/>
  <c r="E154"/>
  <c r="F154" s="1"/>
  <c r="H153"/>
  <c r="G153"/>
  <c r="E153"/>
  <c r="F153" s="1"/>
  <c r="H152"/>
  <c r="G152"/>
  <c r="E152"/>
  <c r="F152" s="1"/>
  <c r="H151"/>
  <c r="G151"/>
  <c r="E151"/>
  <c r="F151" s="1"/>
  <c r="H150"/>
  <c r="G150"/>
  <c r="E150"/>
  <c r="F150" s="1"/>
  <c r="H149"/>
  <c r="G149"/>
  <c r="E149"/>
  <c r="F149" s="1"/>
  <c r="H148"/>
  <c r="G148"/>
  <c r="E148"/>
  <c r="F148" s="1"/>
  <c r="H147"/>
  <c r="I146" s="1"/>
  <c r="C146" s="1"/>
  <c r="G147"/>
  <c r="E147"/>
  <c r="F147" s="1"/>
  <c r="H146"/>
  <c r="G146"/>
  <c r="E146"/>
  <c r="F146" s="1"/>
  <c r="H145"/>
  <c r="G145"/>
  <c r="E145"/>
  <c r="F145" s="1"/>
  <c r="H144"/>
  <c r="G144"/>
  <c r="E144"/>
  <c r="F144" s="1"/>
  <c r="H143"/>
  <c r="G143"/>
  <c r="E143"/>
  <c r="F143" s="1"/>
  <c r="H142"/>
  <c r="G142"/>
  <c r="E142"/>
  <c r="F142" s="1"/>
  <c r="H141"/>
  <c r="G141"/>
  <c r="E141"/>
  <c r="F141" s="1"/>
  <c r="H140"/>
  <c r="G140"/>
  <c r="E140"/>
  <c r="F140" s="1"/>
  <c r="H139"/>
  <c r="I138" s="1"/>
  <c r="C138" s="1"/>
  <c r="G139"/>
  <c r="E139"/>
  <c r="F139" s="1"/>
  <c r="H138"/>
  <c r="G138"/>
  <c r="E138"/>
  <c r="F138" s="1"/>
  <c r="H137"/>
  <c r="G137"/>
  <c r="E137"/>
  <c r="F137" s="1"/>
  <c r="H136"/>
  <c r="G136"/>
  <c r="E136"/>
  <c r="F136" s="1"/>
  <c r="H135"/>
  <c r="G135"/>
  <c r="E135"/>
  <c r="F135" s="1"/>
  <c r="H134"/>
  <c r="G134"/>
  <c r="E134"/>
  <c r="F134" s="1"/>
  <c r="H133"/>
  <c r="G133"/>
  <c r="E133"/>
  <c r="F133" s="1"/>
  <c r="H132"/>
  <c r="G132"/>
  <c r="E132"/>
  <c r="F132" s="1"/>
  <c r="H131"/>
  <c r="I130" s="1"/>
  <c r="C130" s="1"/>
  <c r="G131"/>
  <c r="E131"/>
  <c r="F131" s="1"/>
  <c r="H130"/>
  <c r="G130"/>
  <c r="E130"/>
  <c r="F130" s="1"/>
  <c r="H129"/>
  <c r="G129"/>
  <c r="E129"/>
  <c r="F129" s="1"/>
  <c r="H128"/>
  <c r="G128"/>
  <c r="E128"/>
  <c r="F128" s="1"/>
  <c r="H127"/>
  <c r="G127"/>
  <c r="E127"/>
  <c r="F127" s="1"/>
  <c r="H126"/>
  <c r="G126"/>
  <c r="E126"/>
  <c r="F126" s="1"/>
  <c r="H125"/>
  <c r="G125"/>
  <c r="E125"/>
  <c r="F125" s="1"/>
  <c r="H124"/>
  <c r="G124"/>
  <c r="E124"/>
  <c r="F124" s="1"/>
  <c r="H123"/>
  <c r="I122" s="1"/>
  <c r="C122" s="1"/>
  <c r="G123"/>
  <c r="E123"/>
  <c r="F123" s="1"/>
  <c r="H122"/>
  <c r="G122"/>
  <c r="E122"/>
  <c r="F122" s="1"/>
  <c r="H121"/>
  <c r="G121"/>
  <c r="E121"/>
  <c r="F121" s="1"/>
  <c r="H120"/>
  <c r="G120"/>
  <c r="E120"/>
  <c r="F120" s="1"/>
  <c r="H119"/>
  <c r="G119"/>
  <c r="E119"/>
  <c r="F119" s="1"/>
  <c r="H118"/>
  <c r="G118"/>
  <c r="E118"/>
  <c r="F118" s="1"/>
  <c r="H117"/>
  <c r="G117"/>
  <c r="E117"/>
  <c r="F117" s="1"/>
  <c r="H116"/>
  <c r="G116"/>
  <c r="E116"/>
  <c r="F116" s="1"/>
  <c r="H115"/>
  <c r="G115"/>
  <c r="E115"/>
  <c r="F115" s="1"/>
  <c r="H114"/>
  <c r="G114"/>
  <c r="E114"/>
  <c r="F114" s="1"/>
  <c r="H113"/>
  <c r="G113"/>
  <c r="E113"/>
  <c r="F113" s="1"/>
  <c r="H112"/>
  <c r="G112"/>
  <c r="E112"/>
  <c r="F112" s="1"/>
  <c r="H111"/>
  <c r="I110" s="1"/>
  <c r="C110" s="1"/>
  <c r="G111"/>
  <c r="E111"/>
  <c r="F111" s="1"/>
  <c r="H110"/>
  <c r="G110"/>
  <c r="E110"/>
  <c r="F110" s="1"/>
  <c r="H109"/>
  <c r="G109"/>
  <c r="E109"/>
  <c r="F109" s="1"/>
  <c r="H108"/>
  <c r="G108"/>
  <c r="E108"/>
  <c r="F108" s="1"/>
  <c r="H107"/>
  <c r="G107"/>
  <c r="E107"/>
  <c r="F107" s="1"/>
  <c r="H106"/>
  <c r="G106"/>
  <c r="E106"/>
  <c r="F106" s="1"/>
  <c r="H105"/>
  <c r="G105"/>
  <c r="E105"/>
  <c r="F105" s="1"/>
  <c r="H104"/>
  <c r="G104"/>
  <c r="E104"/>
  <c r="F104" s="1"/>
  <c r="H103"/>
  <c r="G103"/>
  <c r="E103"/>
  <c r="F103" s="1"/>
  <c r="H102"/>
  <c r="G102"/>
  <c r="E102"/>
  <c r="F102" s="1"/>
  <c r="H101"/>
  <c r="G101"/>
  <c r="E101"/>
  <c r="F101" s="1"/>
  <c r="H100"/>
  <c r="G100"/>
  <c r="E100"/>
  <c r="F100" s="1"/>
  <c r="H99"/>
  <c r="G99"/>
  <c r="E99"/>
  <c r="F99" s="1"/>
  <c r="H98"/>
  <c r="G98"/>
  <c r="E98"/>
  <c r="F98" s="1"/>
  <c r="H97"/>
  <c r="G97"/>
  <c r="E97"/>
  <c r="F97" s="1"/>
  <c r="H96"/>
  <c r="G96"/>
  <c r="E96"/>
  <c r="F96" s="1"/>
  <c r="H95"/>
  <c r="I94" s="1"/>
  <c r="C94" s="1"/>
  <c r="G95"/>
  <c r="E95"/>
  <c r="F95" s="1"/>
  <c r="H94"/>
  <c r="G94"/>
  <c r="E94"/>
  <c r="F94" s="1"/>
  <c r="H93"/>
  <c r="G93"/>
  <c r="E93"/>
  <c r="F93" s="1"/>
  <c r="H92"/>
  <c r="G92"/>
  <c r="E92"/>
  <c r="F92" s="1"/>
  <c r="H91"/>
  <c r="G91"/>
  <c r="E91"/>
  <c r="F91" s="1"/>
  <c r="H90"/>
  <c r="G90"/>
  <c r="E90"/>
  <c r="F90" s="1"/>
  <c r="H89"/>
  <c r="G89"/>
  <c r="E89"/>
  <c r="F89" s="1"/>
  <c r="H88"/>
  <c r="G88"/>
  <c r="E88"/>
  <c r="F88" s="1"/>
  <c r="H87"/>
  <c r="G87"/>
  <c r="E87"/>
  <c r="F87" s="1"/>
  <c r="H86"/>
  <c r="G86"/>
  <c r="E86"/>
  <c r="F86" s="1"/>
  <c r="H85"/>
  <c r="I84" s="1"/>
  <c r="C84" s="1"/>
  <c r="A85" s="1"/>
  <c r="G85"/>
  <c r="E85"/>
  <c r="F85" s="1"/>
  <c r="H84"/>
  <c r="G84"/>
  <c r="E84"/>
  <c r="F84" s="1"/>
  <c r="H83"/>
  <c r="G83"/>
  <c r="E83"/>
  <c r="F83" s="1"/>
  <c r="H82"/>
  <c r="G82"/>
  <c r="E82"/>
  <c r="F82" s="1"/>
  <c r="H81"/>
  <c r="G81"/>
  <c r="E81"/>
  <c r="F81" s="1"/>
  <c r="H80"/>
  <c r="G80"/>
  <c r="E80"/>
  <c r="F80" s="1"/>
  <c r="H79"/>
  <c r="G79"/>
  <c r="E79"/>
  <c r="F79" s="1"/>
  <c r="H78"/>
  <c r="G78"/>
  <c r="E78"/>
  <c r="F78" s="1"/>
  <c r="H77"/>
  <c r="G77"/>
  <c r="E77"/>
  <c r="F77" s="1"/>
  <c r="H76"/>
  <c r="G76"/>
  <c r="E76"/>
  <c r="F76" s="1"/>
  <c r="H75"/>
  <c r="G75"/>
  <c r="E75"/>
  <c r="F75" s="1"/>
  <c r="H74"/>
  <c r="G74"/>
  <c r="E74"/>
  <c r="F74" s="1"/>
  <c r="H73"/>
  <c r="I72" s="1"/>
  <c r="C72" s="1"/>
  <c r="G73"/>
  <c r="E73"/>
  <c r="F73" s="1"/>
  <c r="H72"/>
  <c r="G72"/>
  <c r="E72"/>
  <c r="F72" s="1"/>
  <c r="H71"/>
  <c r="I70" s="1"/>
  <c r="C70" s="1"/>
  <c r="A71" s="1"/>
  <c r="G71"/>
  <c r="E71"/>
  <c r="F71" s="1"/>
  <c r="H70"/>
  <c r="G70"/>
  <c r="E70"/>
  <c r="F70" s="1"/>
  <c r="H69"/>
  <c r="G69"/>
  <c r="E69"/>
  <c r="F69" s="1"/>
  <c r="H68"/>
  <c r="G68"/>
  <c r="E68"/>
  <c r="F68" s="1"/>
  <c r="H67"/>
  <c r="G67"/>
  <c r="E67"/>
  <c r="F67" s="1"/>
  <c r="H66"/>
  <c r="G66"/>
  <c r="E66"/>
  <c r="F66" s="1"/>
  <c r="H65"/>
  <c r="G65"/>
  <c r="E65"/>
  <c r="F65" s="1"/>
  <c r="H64"/>
  <c r="G64"/>
  <c r="E64"/>
  <c r="F64" s="1"/>
  <c r="H63"/>
  <c r="G63"/>
  <c r="E63"/>
  <c r="F63" s="1"/>
  <c r="H62"/>
  <c r="G62"/>
  <c r="E62"/>
  <c r="F62" s="1"/>
  <c r="H61"/>
  <c r="G61"/>
  <c r="E61"/>
  <c r="F61" s="1"/>
  <c r="H60"/>
  <c r="G60"/>
  <c r="E60"/>
  <c r="F60" s="1"/>
  <c r="H59"/>
  <c r="G59"/>
  <c r="E59"/>
  <c r="F59" s="1"/>
  <c r="H58"/>
  <c r="G58"/>
  <c r="E58"/>
  <c r="F58" s="1"/>
  <c r="H57"/>
  <c r="G57"/>
  <c r="E57"/>
  <c r="F57" s="1"/>
  <c r="H56"/>
  <c r="I56" s="1"/>
  <c r="C56" s="1"/>
  <c r="G56"/>
  <c r="E56"/>
  <c r="F56" s="1"/>
  <c r="H55"/>
  <c r="G55"/>
  <c r="E55"/>
  <c r="F55" s="1"/>
  <c r="H54"/>
  <c r="I54" s="1"/>
  <c r="C54" s="1"/>
  <c r="A55" s="1"/>
  <c r="G54"/>
  <c r="E54"/>
  <c r="F54" s="1"/>
  <c r="H53"/>
  <c r="G53"/>
  <c r="E53"/>
  <c r="F53" s="1"/>
  <c r="H52"/>
  <c r="G52"/>
  <c r="E52"/>
  <c r="F52" s="1"/>
  <c r="H51"/>
  <c r="G51"/>
  <c r="E51"/>
  <c r="F51" s="1"/>
  <c r="H50"/>
  <c r="G50"/>
  <c r="E50"/>
  <c r="F50" s="1"/>
  <c r="H49"/>
  <c r="G49"/>
  <c r="E49"/>
  <c r="F49" s="1"/>
  <c r="H48"/>
  <c r="G48"/>
  <c r="E48"/>
  <c r="F48" s="1"/>
  <c r="H47"/>
  <c r="G47"/>
  <c r="E47"/>
  <c r="F47" s="1"/>
  <c r="H46"/>
  <c r="G46"/>
  <c r="E46"/>
  <c r="F46" s="1"/>
  <c r="H45"/>
  <c r="G45"/>
  <c r="E45"/>
  <c r="F45" s="1"/>
  <c r="H44"/>
  <c r="G44"/>
  <c r="E44"/>
  <c r="F44" s="1"/>
  <c r="H43"/>
  <c r="G43"/>
  <c r="E43"/>
  <c r="F43" s="1"/>
  <c r="H42"/>
  <c r="G42"/>
  <c r="E42"/>
  <c r="F42" s="1"/>
  <c r="H41"/>
  <c r="G41"/>
  <c r="E41"/>
  <c r="F41" s="1"/>
  <c r="H40"/>
  <c r="G40"/>
  <c r="E40"/>
  <c r="F40" s="1"/>
  <c r="H39"/>
  <c r="G39"/>
  <c r="E39"/>
  <c r="F39" s="1"/>
  <c r="H38"/>
  <c r="G38"/>
  <c r="E38"/>
  <c r="F38" s="1"/>
  <c r="H37"/>
  <c r="G37"/>
  <c r="E37"/>
  <c r="F37" s="1"/>
  <c r="H36"/>
  <c r="G36"/>
  <c r="E36"/>
  <c r="F36" s="1"/>
  <c r="H35"/>
  <c r="G35"/>
  <c r="E35"/>
  <c r="F35" s="1"/>
  <c r="H34"/>
  <c r="G34"/>
  <c r="E34"/>
  <c r="F34" s="1"/>
  <c r="H33"/>
  <c r="G33"/>
  <c r="E33"/>
  <c r="F33" s="1"/>
  <c r="H32"/>
  <c r="G32"/>
  <c r="E32"/>
  <c r="F32" s="1"/>
  <c r="H31"/>
  <c r="G31"/>
  <c r="E31"/>
  <c r="F31" s="1"/>
  <c r="H30"/>
  <c r="G30"/>
  <c r="E30"/>
  <c r="F30" s="1"/>
  <c r="H29"/>
  <c r="G29"/>
  <c r="E29"/>
  <c r="F29" s="1"/>
  <c r="H28"/>
  <c r="G28"/>
  <c r="E28"/>
  <c r="F28" s="1"/>
  <c r="H27"/>
  <c r="G27"/>
  <c r="E27"/>
  <c r="F27" s="1"/>
  <c r="H26"/>
  <c r="I26" s="1"/>
  <c r="C26" s="1"/>
  <c r="G26"/>
  <c r="E26"/>
  <c r="F26" s="1"/>
  <c r="H25"/>
  <c r="G25"/>
  <c r="E25"/>
  <c r="F25" s="1"/>
  <c r="H24"/>
  <c r="G24"/>
  <c r="E24"/>
  <c r="F24" s="1"/>
  <c r="H23"/>
  <c r="G23"/>
  <c r="E23"/>
  <c r="F23" s="1"/>
  <c r="H22"/>
  <c r="G22"/>
  <c r="E22"/>
  <c r="F22" s="1"/>
  <c r="I20"/>
  <c r="I18"/>
  <c r="F17"/>
  <c r="I16"/>
  <c r="F16"/>
  <c r="F15"/>
  <c r="I14"/>
  <c r="F14"/>
  <c r="I12"/>
  <c r="A57" l="1"/>
  <c r="A56"/>
  <c r="I154"/>
  <c r="C154" s="1"/>
  <c r="I24"/>
  <c r="C24" s="1"/>
  <c r="I38"/>
  <c r="C38" s="1"/>
  <c r="A39" s="1"/>
  <c r="I40"/>
  <c r="C40" s="1"/>
  <c r="I58"/>
  <c r="C58" s="1"/>
  <c r="A59" s="1"/>
  <c r="I60"/>
  <c r="C60" s="1"/>
  <c r="I62"/>
  <c r="C62" s="1"/>
  <c r="A63" s="1"/>
  <c r="I64"/>
  <c r="C64" s="1"/>
  <c r="I66"/>
  <c r="C66" s="1"/>
  <c r="A67" s="1"/>
  <c r="I68"/>
  <c r="C68" s="1"/>
  <c r="I82"/>
  <c r="C82" s="1"/>
  <c r="A83" s="1"/>
  <c r="I28"/>
  <c r="C28" s="1"/>
  <c r="I30"/>
  <c r="C30" s="1"/>
  <c r="I32"/>
  <c r="C32" s="1"/>
  <c r="A33" s="1"/>
  <c r="I34"/>
  <c r="C34" s="1"/>
  <c r="A35" s="1"/>
  <c r="I36"/>
  <c r="C36" s="1"/>
  <c r="I52"/>
  <c r="C52" s="1"/>
  <c r="I86"/>
  <c r="C86" s="1"/>
  <c r="A87" s="1"/>
  <c r="I88"/>
  <c r="C88" s="1"/>
  <c r="I90"/>
  <c r="C90" s="1"/>
  <c r="A91" s="1"/>
  <c r="I92"/>
  <c r="C92" s="1"/>
  <c r="I102"/>
  <c r="C102" s="1"/>
  <c r="I104"/>
  <c r="C104" s="1"/>
  <c r="I106"/>
  <c r="C106" s="1"/>
  <c r="I108"/>
  <c r="C108" s="1"/>
  <c r="I116"/>
  <c r="C116" s="1"/>
  <c r="I118"/>
  <c r="C118" s="1"/>
  <c r="I120"/>
  <c r="C120" s="1"/>
  <c r="I124"/>
  <c r="C124" s="1"/>
  <c r="I126"/>
  <c r="C126" s="1"/>
  <c r="I128"/>
  <c r="C128" s="1"/>
  <c r="I132"/>
  <c r="C132" s="1"/>
  <c r="I134"/>
  <c r="C134" s="1"/>
  <c r="I136"/>
  <c r="C136" s="1"/>
  <c r="I140"/>
  <c r="C140" s="1"/>
  <c r="I142"/>
  <c r="C142" s="1"/>
  <c r="I144"/>
  <c r="C144" s="1"/>
  <c r="I148"/>
  <c r="C148" s="1"/>
  <c r="I150"/>
  <c r="C150" s="1"/>
  <c r="I152"/>
  <c r="C152" s="1"/>
  <c r="A41"/>
  <c r="A40"/>
  <c r="A73"/>
  <c r="A72"/>
  <c r="I112"/>
  <c r="C112" s="1"/>
  <c r="I114"/>
  <c r="C114" s="1"/>
  <c r="I42"/>
  <c r="C42" s="1"/>
  <c r="A43" s="1"/>
  <c r="I44"/>
  <c r="C44" s="1"/>
  <c r="I46"/>
  <c r="C46" s="1"/>
  <c r="A47" s="1"/>
  <c r="I48"/>
  <c r="C48" s="1"/>
  <c r="I50"/>
  <c r="C50" s="1"/>
  <c r="A51" s="1"/>
  <c r="I74"/>
  <c r="C74" s="1"/>
  <c r="A75" s="1"/>
  <c r="I76"/>
  <c r="C76" s="1"/>
  <c r="I78"/>
  <c r="C78" s="1"/>
  <c r="A79" s="1"/>
  <c r="I80"/>
  <c r="C80" s="1"/>
  <c r="A80" s="1"/>
  <c r="I96"/>
  <c r="C96" s="1"/>
  <c r="I98"/>
  <c r="C98" s="1"/>
  <c r="I100"/>
  <c r="C100" s="1"/>
  <c r="A49"/>
  <c r="A48"/>
  <c r="A81"/>
  <c r="A65"/>
  <c r="A64"/>
  <c r="A45"/>
  <c r="A44"/>
  <c r="A61"/>
  <c r="A60"/>
  <c r="A77"/>
  <c r="A76"/>
  <c r="A89"/>
  <c r="A88"/>
  <c r="A31"/>
  <c r="A30"/>
  <c r="A37"/>
  <c r="A36"/>
  <c r="A53"/>
  <c r="A52"/>
  <c r="A69"/>
  <c r="A68"/>
  <c r="I22"/>
  <c r="C22" s="1"/>
  <c r="E9"/>
  <c r="C18"/>
  <c r="C14"/>
  <c r="A15" s="1"/>
  <c r="C16"/>
  <c r="A16" s="1"/>
  <c r="C12"/>
  <c r="A13" s="1"/>
  <c r="A84"/>
  <c r="A34"/>
  <c r="A32"/>
  <c r="A38"/>
  <c r="A46"/>
  <c r="A54"/>
  <c r="A62"/>
  <c r="A70"/>
  <c r="A78"/>
  <c r="A86"/>
  <c r="A42"/>
  <c r="A50"/>
  <c r="A58"/>
  <c r="A66"/>
  <c r="A74"/>
  <c r="A82"/>
  <c r="A90"/>
  <c r="A12"/>
  <c r="A14"/>
  <c r="A18"/>
  <c r="A19"/>
  <c r="A22"/>
  <c r="A23"/>
  <c r="A24"/>
  <c r="A25"/>
  <c r="A26"/>
  <c r="A27"/>
  <c r="A28"/>
  <c r="A29"/>
  <c r="A17"/>
  <c r="A92"/>
  <c r="A93"/>
  <c r="A96"/>
  <c r="A97"/>
  <c r="A100"/>
  <c r="A101"/>
  <c r="A104"/>
  <c r="A105"/>
  <c r="A108"/>
  <c r="A109"/>
  <c r="A112"/>
  <c r="A113"/>
  <c r="A116"/>
  <c r="A117"/>
  <c r="A120"/>
  <c r="A121"/>
  <c r="A124"/>
  <c r="A125"/>
  <c r="A128"/>
  <c r="A129"/>
  <c r="A132"/>
  <c r="A133"/>
  <c r="A136"/>
  <c r="A137"/>
  <c r="A140"/>
  <c r="A141"/>
  <c r="A144"/>
  <c r="A145"/>
  <c r="A148"/>
  <c r="A149"/>
  <c r="A152"/>
  <c r="A153"/>
  <c r="A94"/>
  <c r="A95"/>
  <c r="A98"/>
  <c r="A99"/>
  <c r="A102"/>
  <c r="A103"/>
  <c r="A106"/>
  <c r="A107"/>
  <c r="A110"/>
  <c r="A111"/>
  <c r="A114"/>
  <c r="A115"/>
  <c r="A118"/>
  <c r="A119"/>
  <c r="A122"/>
  <c r="A123"/>
  <c r="A126"/>
  <c r="A127"/>
  <c r="A130"/>
  <c r="A131"/>
  <c r="A134"/>
  <c r="A135"/>
  <c r="A138"/>
  <c r="A139"/>
  <c r="A142"/>
  <c r="A143"/>
  <c r="A146"/>
  <c r="A147"/>
  <c r="A150"/>
  <c r="A151"/>
  <c r="A154"/>
  <c r="A155"/>
  <c r="A156"/>
  <c r="A157"/>
  <c r="C20" l="1"/>
  <c r="H157" i="4"/>
  <c r="G157"/>
  <c r="E157"/>
  <c r="F157" s="1"/>
  <c r="H156"/>
  <c r="I156" s="1"/>
  <c r="C156" s="1"/>
  <c r="G156"/>
  <c r="E156"/>
  <c r="F156" s="1"/>
  <c r="H155"/>
  <c r="G155"/>
  <c r="E155"/>
  <c r="F155" s="1"/>
  <c r="H154"/>
  <c r="I154" s="1"/>
  <c r="C154" s="1"/>
  <c r="G154"/>
  <c r="E154"/>
  <c r="F154" s="1"/>
  <c r="H153"/>
  <c r="G153"/>
  <c r="E153"/>
  <c r="F153" s="1"/>
  <c r="H152"/>
  <c r="I152" s="1"/>
  <c r="C152" s="1"/>
  <c r="G152"/>
  <c r="E152"/>
  <c r="F152" s="1"/>
  <c r="H151"/>
  <c r="G151"/>
  <c r="E151"/>
  <c r="F151" s="1"/>
  <c r="H150"/>
  <c r="I150" s="1"/>
  <c r="C150" s="1"/>
  <c r="G150"/>
  <c r="E150"/>
  <c r="F150" s="1"/>
  <c r="H149"/>
  <c r="G149"/>
  <c r="E149"/>
  <c r="F149" s="1"/>
  <c r="H148"/>
  <c r="I148" s="1"/>
  <c r="C148" s="1"/>
  <c r="G148"/>
  <c r="E148"/>
  <c r="F148" s="1"/>
  <c r="H147"/>
  <c r="G147"/>
  <c r="E147"/>
  <c r="F147" s="1"/>
  <c r="H146"/>
  <c r="I146" s="1"/>
  <c r="C146" s="1"/>
  <c r="G146"/>
  <c r="E146"/>
  <c r="F146" s="1"/>
  <c r="H145"/>
  <c r="G145"/>
  <c r="E145"/>
  <c r="F145" s="1"/>
  <c r="H144"/>
  <c r="I144" s="1"/>
  <c r="C144" s="1"/>
  <c r="G144"/>
  <c r="E144"/>
  <c r="F144" s="1"/>
  <c r="H143"/>
  <c r="G143"/>
  <c r="E143"/>
  <c r="F143" s="1"/>
  <c r="H142"/>
  <c r="I142" s="1"/>
  <c r="C142" s="1"/>
  <c r="G142"/>
  <c r="E142"/>
  <c r="F142" s="1"/>
  <c r="H141"/>
  <c r="G141"/>
  <c r="E141"/>
  <c r="F141" s="1"/>
  <c r="H140"/>
  <c r="I140" s="1"/>
  <c r="C140" s="1"/>
  <c r="G140"/>
  <c r="E140"/>
  <c r="F140" s="1"/>
  <c r="H139"/>
  <c r="G139"/>
  <c r="E139"/>
  <c r="F139" s="1"/>
  <c r="H138"/>
  <c r="I138" s="1"/>
  <c r="C138" s="1"/>
  <c r="G138"/>
  <c r="E138"/>
  <c r="F138" s="1"/>
  <c r="H137"/>
  <c r="G137"/>
  <c r="E137"/>
  <c r="F137" s="1"/>
  <c r="H136"/>
  <c r="I136" s="1"/>
  <c r="C136" s="1"/>
  <c r="G136"/>
  <c r="E136"/>
  <c r="F136" s="1"/>
  <c r="H135"/>
  <c r="G135"/>
  <c r="E135"/>
  <c r="F135" s="1"/>
  <c r="H134"/>
  <c r="I134" s="1"/>
  <c r="C134" s="1"/>
  <c r="G134"/>
  <c r="E134"/>
  <c r="F134" s="1"/>
  <c r="H133"/>
  <c r="G133"/>
  <c r="E133"/>
  <c r="F133" s="1"/>
  <c r="H132"/>
  <c r="I132" s="1"/>
  <c r="C132" s="1"/>
  <c r="G132"/>
  <c r="E132"/>
  <c r="F132" s="1"/>
  <c r="H131"/>
  <c r="G131"/>
  <c r="E131"/>
  <c r="F131" s="1"/>
  <c r="H130"/>
  <c r="I130" s="1"/>
  <c r="C130" s="1"/>
  <c r="G130"/>
  <c r="E130"/>
  <c r="F130" s="1"/>
  <c r="H129"/>
  <c r="G129"/>
  <c r="E129"/>
  <c r="F129" s="1"/>
  <c r="H128"/>
  <c r="I128" s="1"/>
  <c r="C128" s="1"/>
  <c r="G128"/>
  <c r="E128"/>
  <c r="F128" s="1"/>
  <c r="H127"/>
  <c r="G127"/>
  <c r="E127"/>
  <c r="F127" s="1"/>
  <c r="H126"/>
  <c r="I126" s="1"/>
  <c r="C126" s="1"/>
  <c r="G126"/>
  <c r="E126"/>
  <c r="F126" s="1"/>
  <c r="H125"/>
  <c r="G125"/>
  <c r="E125"/>
  <c r="F125" s="1"/>
  <c r="H124"/>
  <c r="I124" s="1"/>
  <c r="C124" s="1"/>
  <c r="G124"/>
  <c r="E124"/>
  <c r="F124" s="1"/>
  <c r="H123"/>
  <c r="G123"/>
  <c r="E123"/>
  <c r="F123" s="1"/>
  <c r="H122"/>
  <c r="I122" s="1"/>
  <c r="C122" s="1"/>
  <c r="G122"/>
  <c r="E122"/>
  <c r="F122" s="1"/>
  <c r="H121"/>
  <c r="G121"/>
  <c r="E121"/>
  <c r="F121" s="1"/>
  <c r="H120"/>
  <c r="I120" s="1"/>
  <c r="C120" s="1"/>
  <c r="G120"/>
  <c r="E120"/>
  <c r="F120" s="1"/>
  <c r="H119"/>
  <c r="G119"/>
  <c r="E119"/>
  <c r="F119" s="1"/>
  <c r="H118"/>
  <c r="I118" s="1"/>
  <c r="C118" s="1"/>
  <c r="G118"/>
  <c r="E118"/>
  <c r="F118" s="1"/>
  <c r="H117"/>
  <c r="G117"/>
  <c r="E117"/>
  <c r="F117" s="1"/>
  <c r="H116"/>
  <c r="I116" s="1"/>
  <c r="C116" s="1"/>
  <c r="G116"/>
  <c r="E116"/>
  <c r="F116" s="1"/>
  <c r="H115"/>
  <c r="G115"/>
  <c r="E115"/>
  <c r="F115" s="1"/>
  <c r="H114"/>
  <c r="I114" s="1"/>
  <c r="C114" s="1"/>
  <c r="G114"/>
  <c r="E114"/>
  <c r="F114" s="1"/>
  <c r="H113"/>
  <c r="G113"/>
  <c r="E113"/>
  <c r="F113" s="1"/>
  <c r="H112"/>
  <c r="I112" s="1"/>
  <c r="C112" s="1"/>
  <c r="G112"/>
  <c r="E112"/>
  <c r="F112" s="1"/>
  <c r="H111"/>
  <c r="G111"/>
  <c r="E111"/>
  <c r="F111" s="1"/>
  <c r="H110"/>
  <c r="I110" s="1"/>
  <c r="C110" s="1"/>
  <c r="G110"/>
  <c r="E110"/>
  <c r="F110" s="1"/>
  <c r="H109"/>
  <c r="G109"/>
  <c r="E109"/>
  <c r="F109" s="1"/>
  <c r="H108"/>
  <c r="I108" s="1"/>
  <c r="C108" s="1"/>
  <c r="G108"/>
  <c r="E108"/>
  <c r="F108" s="1"/>
  <c r="H107"/>
  <c r="G107"/>
  <c r="E107"/>
  <c r="F107" s="1"/>
  <c r="H106"/>
  <c r="I106" s="1"/>
  <c r="C106" s="1"/>
  <c r="G106"/>
  <c r="E106"/>
  <c r="F106" s="1"/>
  <c r="H105"/>
  <c r="G105"/>
  <c r="E105"/>
  <c r="F105" s="1"/>
  <c r="H104"/>
  <c r="I104" s="1"/>
  <c r="C104" s="1"/>
  <c r="G104"/>
  <c r="E104"/>
  <c r="F104" s="1"/>
  <c r="H103"/>
  <c r="G103"/>
  <c r="E103"/>
  <c r="F103" s="1"/>
  <c r="H102"/>
  <c r="I102" s="1"/>
  <c r="C102" s="1"/>
  <c r="G102"/>
  <c r="E102"/>
  <c r="F102" s="1"/>
  <c r="H101"/>
  <c r="G101"/>
  <c r="E101"/>
  <c r="F101" s="1"/>
  <c r="H100"/>
  <c r="I100" s="1"/>
  <c r="C100" s="1"/>
  <c r="G100"/>
  <c r="E100"/>
  <c r="F100" s="1"/>
  <c r="H99"/>
  <c r="G99"/>
  <c r="E99"/>
  <c r="F99" s="1"/>
  <c r="H98"/>
  <c r="I98" s="1"/>
  <c r="C98" s="1"/>
  <c r="G98"/>
  <c r="E98"/>
  <c r="F98" s="1"/>
  <c r="H97"/>
  <c r="G97"/>
  <c r="E97"/>
  <c r="F97" s="1"/>
  <c r="H96"/>
  <c r="I96" s="1"/>
  <c r="C96" s="1"/>
  <c r="G96"/>
  <c r="E96"/>
  <c r="F96" s="1"/>
  <c r="H95"/>
  <c r="G95"/>
  <c r="E95"/>
  <c r="F95" s="1"/>
  <c r="H94"/>
  <c r="I94" s="1"/>
  <c r="C94" s="1"/>
  <c r="G94"/>
  <c r="E94"/>
  <c r="F94" s="1"/>
  <c r="H93"/>
  <c r="G93"/>
  <c r="E93"/>
  <c r="F93" s="1"/>
  <c r="H92"/>
  <c r="I92" s="1"/>
  <c r="C92" s="1"/>
  <c r="G92"/>
  <c r="E92"/>
  <c r="F92" s="1"/>
  <c r="H91"/>
  <c r="G91"/>
  <c r="E91"/>
  <c r="F91" s="1"/>
  <c r="H90"/>
  <c r="I90" s="1"/>
  <c r="C90" s="1"/>
  <c r="G90"/>
  <c r="E90"/>
  <c r="F90" s="1"/>
  <c r="H89"/>
  <c r="G89"/>
  <c r="E89"/>
  <c r="F89" s="1"/>
  <c r="H88"/>
  <c r="I88" s="1"/>
  <c r="C88" s="1"/>
  <c r="G88"/>
  <c r="E88"/>
  <c r="F88" s="1"/>
  <c r="H87"/>
  <c r="G87"/>
  <c r="E87"/>
  <c r="F87" s="1"/>
  <c r="H86"/>
  <c r="I86" s="1"/>
  <c r="C86" s="1"/>
  <c r="G86"/>
  <c r="E86"/>
  <c r="F86" s="1"/>
  <c r="H85"/>
  <c r="G85"/>
  <c r="E85"/>
  <c r="F85" s="1"/>
  <c r="H84"/>
  <c r="I84" s="1"/>
  <c r="C84" s="1"/>
  <c r="G84"/>
  <c r="E84"/>
  <c r="F84" s="1"/>
  <c r="H83"/>
  <c r="G83"/>
  <c r="E83"/>
  <c r="F83" s="1"/>
  <c r="H82"/>
  <c r="I82" s="1"/>
  <c r="C82" s="1"/>
  <c r="G82"/>
  <c r="E82"/>
  <c r="F82" s="1"/>
  <c r="H81"/>
  <c r="G81"/>
  <c r="E81"/>
  <c r="F81" s="1"/>
  <c r="H80"/>
  <c r="I80" s="1"/>
  <c r="C80" s="1"/>
  <c r="G80"/>
  <c r="E80"/>
  <c r="F80" s="1"/>
  <c r="H79"/>
  <c r="G79"/>
  <c r="E79"/>
  <c r="F79" s="1"/>
  <c r="H78"/>
  <c r="I78" s="1"/>
  <c r="C78" s="1"/>
  <c r="G78"/>
  <c r="E78"/>
  <c r="F78" s="1"/>
  <c r="H77"/>
  <c r="G77"/>
  <c r="E77"/>
  <c r="F77" s="1"/>
  <c r="H76"/>
  <c r="I76" s="1"/>
  <c r="C76" s="1"/>
  <c r="G76"/>
  <c r="E76"/>
  <c r="F76" s="1"/>
  <c r="H75"/>
  <c r="G75"/>
  <c r="E75"/>
  <c r="F75" s="1"/>
  <c r="H74"/>
  <c r="I74" s="1"/>
  <c r="C74" s="1"/>
  <c r="G74"/>
  <c r="E74"/>
  <c r="F74" s="1"/>
  <c r="H73"/>
  <c r="G73"/>
  <c r="E73"/>
  <c r="F73" s="1"/>
  <c r="H72"/>
  <c r="I72" s="1"/>
  <c r="C72" s="1"/>
  <c r="G72"/>
  <c r="E72"/>
  <c r="F72" s="1"/>
  <c r="H71"/>
  <c r="G71"/>
  <c r="E71"/>
  <c r="F71" s="1"/>
  <c r="H70"/>
  <c r="I70" s="1"/>
  <c r="C70" s="1"/>
  <c r="G70"/>
  <c r="E70"/>
  <c r="F70" s="1"/>
  <c r="H69"/>
  <c r="G69"/>
  <c r="E69"/>
  <c r="F69" s="1"/>
  <c r="H68"/>
  <c r="I68" s="1"/>
  <c r="C68" s="1"/>
  <c r="G68"/>
  <c r="E68"/>
  <c r="F68" s="1"/>
  <c r="H67"/>
  <c r="G67"/>
  <c r="E67"/>
  <c r="F67" s="1"/>
  <c r="H66"/>
  <c r="I66" s="1"/>
  <c r="C66" s="1"/>
  <c r="G66"/>
  <c r="E66"/>
  <c r="F66" s="1"/>
  <c r="H65"/>
  <c r="G65"/>
  <c r="E65"/>
  <c r="F65" s="1"/>
  <c r="H64"/>
  <c r="I64" s="1"/>
  <c r="C64" s="1"/>
  <c r="G64"/>
  <c r="E64"/>
  <c r="F64" s="1"/>
  <c r="H63"/>
  <c r="G63"/>
  <c r="E63"/>
  <c r="F63" s="1"/>
  <c r="H62"/>
  <c r="I62" s="1"/>
  <c r="C62" s="1"/>
  <c r="G62"/>
  <c r="E62"/>
  <c r="F62" s="1"/>
  <c r="H61"/>
  <c r="G61"/>
  <c r="E61"/>
  <c r="F61" s="1"/>
  <c r="H60"/>
  <c r="I60" s="1"/>
  <c r="C60" s="1"/>
  <c r="G60"/>
  <c r="E60"/>
  <c r="F60" s="1"/>
  <c r="H59"/>
  <c r="G59"/>
  <c r="E59"/>
  <c r="F59" s="1"/>
  <c r="H58"/>
  <c r="I58" s="1"/>
  <c r="C58" s="1"/>
  <c r="G58"/>
  <c r="E58"/>
  <c r="F58" s="1"/>
  <c r="H57"/>
  <c r="G57"/>
  <c r="E57"/>
  <c r="F57" s="1"/>
  <c r="H56"/>
  <c r="I56" s="1"/>
  <c r="C56" s="1"/>
  <c r="G56"/>
  <c r="E56"/>
  <c r="F56" s="1"/>
  <c r="H55"/>
  <c r="G55"/>
  <c r="E55"/>
  <c r="F55" s="1"/>
  <c r="H54"/>
  <c r="I54" s="1"/>
  <c r="C54" s="1"/>
  <c r="G54"/>
  <c r="E54"/>
  <c r="F54" s="1"/>
  <c r="H53"/>
  <c r="G53"/>
  <c r="E53"/>
  <c r="F53" s="1"/>
  <c r="H52"/>
  <c r="I52" s="1"/>
  <c r="C52" s="1"/>
  <c r="G52"/>
  <c r="E52"/>
  <c r="F52" s="1"/>
  <c r="H51"/>
  <c r="G51"/>
  <c r="E51"/>
  <c r="F51" s="1"/>
  <c r="H50"/>
  <c r="I50" s="1"/>
  <c r="C50" s="1"/>
  <c r="G50"/>
  <c r="E50"/>
  <c r="F50" s="1"/>
  <c r="H49"/>
  <c r="G49"/>
  <c r="E49"/>
  <c r="F49" s="1"/>
  <c r="H48"/>
  <c r="I48" s="1"/>
  <c r="C48" s="1"/>
  <c r="G48"/>
  <c r="E48"/>
  <c r="F48" s="1"/>
  <c r="H47"/>
  <c r="G47"/>
  <c r="E47"/>
  <c r="F47" s="1"/>
  <c r="H46"/>
  <c r="I46" s="1"/>
  <c r="C46" s="1"/>
  <c r="G46"/>
  <c r="E46"/>
  <c r="F46" s="1"/>
  <c r="H45"/>
  <c r="G45"/>
  <c r="E45"/>
  <c r="F45" s="1"/>
  <c r="H44"/>
  <c r="I44" s="1"/>
  <c r="C44" s="1"/>
  <c r="G44"/>
  <c r="E44"/>
  <c r="F44" s="1"/>
  <c r="H43"/>
  <c r="G43"/>
  <c r="E43"/>
  <c r="F43" s="1"/>
  <c r="H42"/>
  <c r="I42" s="1"/>
  <c r="C42" s="1"/>
  <c r="G42"/>
  <c r="E42"/>
  <c r="F42" s="1"/>
  <c r="H41"/>
  <c r="G41"/>
  <c r="E41"/>
  <c r="F41" s="1"/>
  <c r="H40"/>
  <c r="I40" s="1"/>
  <c r="C40" s="1"/>
  <c r="G40"/>
  <c r="E40"/>
  <c r="F40" s="1"/>
  <c r="H39"/>
  <c r="G39"/>
  <c r="E39"/>
  <c r="F39" s="1"/>
  <c r="H38"/>
  <c r="I38" s="1"/>
  <c r="C38" s="1"/>
  <c r="G38"/>
  <c r="E38"/>
  <c r="F38" s="1"/>
  <c r="H37"/>
  <c r="G37"/>
  <c r="E37"/>
  <c r="F37" s="1"/>
  <c r="H36"/>
  <c r="I36" s="1"/>
  <c r="C36" s="1"/>
  <c r="G36"/>
  <c r="E36"/>
  <c r="F36" s="1"/>
  <c r="H35"/>
  <c r="G35"/>
  <c r="E35"/>
  <c r="F35" s="1"/>
  <c r="H34"/>
  <c r="I34" s="1"/>
  <c r="C34" s="1"/>
  <c r="G34"/>
  <c r="E34"/>
  <c r="F34" s="1"/>
  <c r="H33"/>
  <c r="G33"/>
  <c r="E33"/>
  <c r="F33" s="1"/>
  <c r="H32"/>
  <c r="I32" s="1"/>
  <c r="C32" s="1"/>
  <c r="G32"/>
  <c r="E32"/>
  <c r="F32" s="1"/>
  <c r="H31"/>
  <c r="G31"/>
  <c r="E31"/>
  <c r="F31" s="1"/>
  <c r="H30"/>
  <c r="I30" s="1"/>
  <c r="C30" s="1"/>
  <c r="G30"/>
  <c r="E30"/>
  <c r="F30" s="1"/>
  <c r="H29"/>
  <c r="G29"/>
  <c r="E29"/>
  <c r="F29" s="1"/>
  <c r="H28"/>
  <c r="I28" s="1"/>
  <c r="C28" s="1"/>
  <c r="G28"/>
  <c r="E28"/>
  <c r="F28" s="1"/>
  <c r="H27"/>
  <c r="G27"/>
  <c r="E27"/>
  <c r="F27" s="1"/>
  <c r="H26"/>
  <c r="I26" s="1"/>
  <c r="C26" s="1"/>
  <c r="G26"/>
  <c r="E26"/>
  <c r="F26" s="1"/>
  <c r="H25"/>
  <c r="G25"/>
  <c r="E25"/>
  <c r="F25" s="1"/>
  <c r="H24"/>
  <c r="I24" s="1"/>
  <c r="C24" s="1"/>
  <c r="G24"/>
  <c r="E24"/>
  <c r="F24" s="1"/>
  <c r="H23"/>
  <c r="G23"/>
  <c r="E23"/>
  <c r="F23" s="1"/>
  <c r="H22"/>
  <c r="I22" s="1"/>
  <c r="C22" s="1"/>
  <c r="G22"/>
  <c r="E22"/>
  <c r="F22" s="1"/>
  <c r="H21"/>
  <c r="G21"/>
  <c r="E21"/>
  <c r="F21" s="1"/>
  <c r="H20"/>
  <c r="I20" s="1"/>
  <c r="C20" s="1"/>
  <c r="G20"/>
  <c r="E20"/>
  <c r="F20" s="1"/>
  <c r="H19"/>
  <c r="G19"/>
  <c r="E19"/>
  <c r="F19" s="1"/>
  <c r="H18"/>
  <c r="I18" s="1"/>
  <c r="C18" s="1"/>
  <c r="G18"/>
  <c r="E18"/>
  <c r="F18" s="1"/>
  <c r="H17"/>
  <c r="G17"/>
  <c r="E17"/>
  <c r="F17" s="1"/>
  <c r="H16"/>
  <c r="I16" s="1"/>
  <c r="C16" s="1"/>
  <c r="G16"/>
  <c r="E16"/>
  <c r="F16" s="1"/>
  <c r="I14"/>
  <c r="I12"/>
  <c r="E9"/>
  <c r="A93" l="1"/>
  <c r="A92"/>
  <c r="A20" i="5"/>
  <c r="A21"/>
  <c r="C12" i="4"/>
  <c r="C14"/>
  <c r="A31"/>
  <c r="A30"/>
  <c r="A37"/>
  <c r="A36"/>
  <c r="A39"/>
  <c r="A38"/>
  <c r="A43"/>
  <c r="A42"/>
  <c r="A47"/>
  <c r="A46"/>
  <c r="A53"/>
  <c r="A52"/>
  <c r="A55"/>
  <c r="A54"/>
  <c r="A59"/>
  <c r="A58"/>
  <c r="A63"/>
  <c r="A62"/>
  <c r="A67"/>
  <c r="A66"/>
  <c r="A69"/>
  <c r="A68"/>
  <c r="A71"/>
  <c r="A70"/>
  <c r="A73"/>
  <c r="A72"/>
  <c r="A75"/>
  <c r="A74"/>
  <c r="A77"/>
  <c r="A76"/>
  <c r="A79"/>
  <c r="A78"/>
  <c r="A81"/>
  <c r="A80"/>
  <c r="A83"/>
  <c r="A82"/>
  <c r="A85"/>
  <c r="A84"/>
  <c r="A87"/>
  <c r="A86"/>
  <c r="A89"/>
  <c r="A88"/>
  <c r="A91"/>
  <c r="A90"/>
  <c r="A33"/>
  <c r="A32"/>
  <c r="A35"/>
  <c r="A34"/>
  <c r="A41"/>
  <c r="A40"/>
  <c r="A45"/>
  <c r="A44"/>
  <c r="A49"/>
  <c r="A48"/>
  <c r="A51"/>
  <c r="A50"/>
  <c r="A57"/>
  <c r="A56"/>
  <c r="A61"/>
  <c r="A60"/>
  <c r="A65"/>
  <c r="A64"/>
  <c r="A13"/>
  <c r="A12"/>
  <c r="A15"/>
  <c r="A14"/>
  <c r="A17"/>
  <c r="A16"/>
  <c r="A19"/>
  <c r="A18"/>
  <c r="A21"/>
  <c r="A20"/>
  <c r="A23"/>
  <c r="A22"/>
  <c r="A25"/>
  <c r="A24"/>
  <c r="A27"/>
  <c r="A26"/>
  <c r="A29"/>
  <c r="A28"/>
  <c r="A96"/>
  <c r="A97"/>
  <c r="A100"/>
  <c r="A101"/>
  <c r="A104"/>
  <c r="A105"/>
  <c r="A108"/>
  <c r="A109"/>
  <c r="A112"/>
  <c r="A113"/>
  <c r="A116"/>
  <c r="A117"/>
  <c r="A120"/>
  <c r="A121"/>
  <c r="A124"/>
  <c r="A125"/>
  <c r="A128"/>
  <c r="A129"/>
  <c r="A132"/>
  <c r="A133"/>
  <c r="A136"/>
  <c r="A137"/>
  <c r="A140"/>
  <c r="A141"/>
  <c r="A144"/>
  <c r="A145"/>
  <c r="A148"/>
  <c r="A149"/>
  <c r="A152"/>
  <c r="A153"/>
  <c r="A94"/>
  <c r="A95"/>
  <c r="A98"/>
  <c r="A99"/>
  <c r="A102"/>
  <c r="A103"/>
  <c r="A106"/>
  <c r="A107"/>
  <c r="A110"/>
  <c r="A111"/>
  <c r="A114"/>
  <c r="A115"/>
  <c r="A118"/>
  <c r="A119"/>
  <c r="A122"/>
  <c r="A123"/>
  <c r="A126"/>
  <c r="A127"/>
  <c r="A130"/>
  <c r="A131"/>
  <c r="A134"/>
  <c r="A135"/>
  <c r="A138"/>
  <c r="A139"/>
  <c r="A142"/>
  <c r="A143"/>
  <c r="A146"/>
  <c r="A147"/>
  <c r="A150"/>
  <c r="A151"/>
  <c r="A154"/>
  <c r="A155"/>
  <c r="A156"/>
  <c r="A157"/>
  <c r="H157" i="3" l="1"/>
  <c r="G157"/>
  <c r="E157"/>
  <c r="F157" s="1"/>
  <c r="H156"/>
  <c r="I156" s="1"/>
  <c r="C156" s="1"/>
  <c r="G156"/>
  <c r="E156"/>
  <c r="F156" s="1"/>
  <c r="H155"/>
  <c r="G155"/>
  <c r="E155"/>
  <c r="F155" s="1"/>
  <c r="H154"/>
  <c r="I154" s="1"/>
  <c r="C154" s="1"/>
  <c r="G154"/>
  <c r="E154"/>
  <c r="F154" s="1"/>
  <c r="H153"/>
  <c r="G153"/>
  <c r="E153"/>
  <c r="F153" s="1"/>
  <c r="H152"/>
  <c r="I152" s="1"/>
  <c r="C152" s="1"/>
  <c r="G152"/>
  <c r="E152"/>
  <c r="F152" s="1"/>
  <c r="H151"/>
  <c r="G151"/>
  <c r="E151"/>
  <c r="F151" s="1"/>
  <c r="H150"/>
  <c r="I150" s="1"/>
  <c r="C150" s="1"/>
  <c r="G150"/>
  <c r="E150"/>
  <c r="F150" s="1"/>
  <c r="H149"/>
  <c r="G149"/>
  <c r="E149"/>
  <c r="F149" s="1"/>
  <c r="H148"/>
  <c r="I148" s="1"/>
  <c r="C148" s="1"/>
  <c r="G148"/>
  <c r="E148"/>
  <c r="F148" s="1"/>
  <c r="H147"/>
  <c r="G147"/>
  <c r="E147"/>
  <c r="F147" s="1"/>
  <c r="H146"/>
  <c r="I146" s="1"/>
  <c r="C146" s="1"/>
  <c r="G146"/>
  <c r="E146"/>
  <c r="F146" s="1"/>
  <c r="H145"/>
  <c r="G145"/>
  <c r="E145"/>
  <c r="F145" s="1"/>
  <c r="H144"/>
  <c r="I144" s="1"/>
  <c r="C144" s="1"/>
  <c r="G144"/>
  <c r="E144"/>
  <c r="F144" s="1"/>
  <c r="H143"/>
  <c r="G143"/>
  <c r="E143"/>
  <c r="F143" s="1"/>
  <c r="H142"/>
  <c r="I142" s="1"/>
  <c r="C142" s="1"/>
  <c r="G142"/>
  <c r="E142"/>
  <c r="F142" s="1"/>
  <c r="H141"/>
  <c r="G141"/>
  <c r="E141"/>
  <c r="F141" s="1"/>
  <c r="H140"/>
  <c r="I140" s="1"/>
  <c r="C140" s="1"/>
  <c r="G140"/>
  <c r="E140"/>
  <c r="F140" s="1"/>
  <c r="H139"/>
  <c r="G139"/>
  <c r="E139"/>
  <c r="F139" s="1"/>
  <c r="H138"/>
  <c r="I138" s="1"/>
  <c r="C138" s="1"/>
  <c r="G138"/>
  <c r="E138"/>
  <c r="F138" s="1"/>
  <c r="H137"/>
  <c r="G137"/>
  <c r="E137"/>
  <c r="F137" s="1"/>
  <c r="H136"/>
  <c r="I136" s="1"/>
  <c r="C136" s="1"/>
  <c r="G136"/>
  <c r="E136"/>
  <c r="F136" s="1"/>
  <c r="H135"/>
  <c r="G135"/>
  <c r="E135"/>
  <c r="F135" s="1"/>
  <c r="H134"/>
  <c r="I134" s="1"/>
  <c r="C134" s="1"/>
  <c r="G134"/>
  <c r="E134"/>
  <c r="F134" s="1"/>
  <c r="H133"/>
  <c r="G133"/>
  <c r="E133"/>
  <c r="F133" s="1"/>
  <c r="H132"/>
  <c r="I132" s="1"/>
  <c r="C132" s="1"/>
  <c r="G132"/>
  <c r="E132"/>
  <c r="F132" s="1"/>
  <c r="H131"/>
  <c r="G131"/>
  <c r="E131"/>
  <c r="F131" s="1"/>
  <c r="H130"/>
  <c r="I130" s="1"/>
  <c r="C130" s="1"/>
  <c r="G130"/>
  <c r="E130"/>
  <c r="F130" s="1"/>
  <c r="H129"/>
  <c r="G129"/>
  <c r="E129"/>
  <c r="F129" s="1"/>
  <c r="H128"/>
  <c r="I128" s="1"/>
  <c r="C128" s="1"/>
  <c r="G128"/>
  <c r="E128"/>
  <c r="F128" s="1"/>
  <c r="H127"/>
  <c r="G127"/>
  <c r="E127"/>
  <c r="F127" s="1"/>
  <c r="H126"/>
  <c r="I126" s="1"/>
  <c r="C126" s="1"/>
  <c r="G126"/>
  <c r="E126"/>
  <c r="F126" s="1"/>
  <c r="H125"/>
  <c r="G125"/>
  <c r="E125"/>
  <c r="F125" s="1"/>
  <c r="I124"/>
  <c r="C124" s="1"/>
  <c r="H124"/>
  <c r="G124"/>
  <c r="E124"/>
  <c r="F124" s="1"/>
  <c r="H123"/>
  <c r="G123"/>
  <c r="E123"/>
  <c r="F123" s="1"/>
  <c r="H122"/>
  <c r="I122" s="1"/>
  <c r="C122" s="1"/>
  <c r="G122"/>
  <c r="E122"/>
  <c r="F122" s="1"/>
  <c r="H121"/>
  <c r="G121"/>
  <c r="E121"/>
  <c r="F121" s="1"/>
  <c r="H120"/>
  <c r="I120" s="1"/>
  <c r="C120" s="1"/>
  <c r="G120"/>
  <c r="E120"/>
  <c r="F120" s="1"/>
  <c r="H119"/>
  <c r="G119"/>
  <c r="E119"/>
  <c r="F119" s="1"/>
  <c r="H118"/>
  <c r="I118" s="1"/>
  <c r="C118" s="1"/>
  <c r="G118"/>
  <c r="E118"/>
  <c r="F118" s="1"/>
  <c r="H117"/>
  <c r="G117"/>
  <c r="E117"/>
  <c r="F117" s="1"/>
  <c r="H116"/>
  <c r="I116" s="1"/>
  <c r="C116" s="1"/>
  <c r="G116"/>
  <c r="E116"/>
  <c r="F116" s="1"/>
  <c r="H115"/>
  <c r="G115"/>
  <c r="E115"/>
  <c r="F115" s="1"/>
  <c r="H114"/>
  <c r="I114" s="1"/>
  <c r="C114" s="1"/>
  <c r="G114"/>
  <c r="E114"/>
  <c r="F114" s="1"/>
  <c r="H113"/>
  <c r="G113"/>
  <c r="E113"/>
  <c r="F113" s="1"/>
  <c r="H112"/>
  <c r="I112" s="1"/>
  <c r="C112" s="1"/>
  <c r="G112"/>
  <c r="E112"/>
  <c r="F112" s="1"/>
  <c r="H111"/>
  <c r="G111"/>
  <c r="E111"/>
  <c r="F111" s="1"/>
  <c r="H110"/>
  <c r="I110" s="1"/>
  <c r="C110" s="1"/>
  <c r="G110"/>
  <c r="E110"/>
  <c r="F110" s="1"/>
  <c r="H109"/>
  <c r="G109"/>
  <c r="E109"/>
  <c r="F109" s="1"/>
  <c r="H108"/>
  <c r="I108" s="1"/>
  <c r="C108" s="1"/>
  <c r="G108"/>
  <c r="E108"/>
  <c r="F108" s="1"/>
  <c r="H107"/>
  <c r="G107"/>
  <c r="E107"/>
  <c r="F107" s="1"/>
  <c r="H106"/>
  <c r="I106" s="1"/>
  <c r="C106" s="1"/>
  <c r="G106"/>
  <c r="E106"/>
  <c r="F106" s="1"/>
  <c r="H105"/>
  <c r="G105"/>
  <c r="E105"/>
  <c r="F105" s="1"/>
  <c r="H104"/>
  <c r="I104" s="1"/>
  <c r="C104" s="1"/>
  <c r="G104"/>
  <c r="E104"/>
  <c r="F104" s="1"/>
  <c r="H103"/>
  <c r="G103"/>
  <c r="E103"/>
  <c r="F103" s="1"/>
  <c r="H102"/>
  <c r="I102" s="1"/>
  <c r="C102" s="1"/>
  <c r="G102"/>
  <c r="E102"/>
  <c r="F102" s="1"/>
  <c r="H101"/>
  <c r="G101"/>
  <c r="E101"/>
  <c r="F101" s="1"/>
  <c r="H100"/>
  <c r="I100" s="1"/>
  <c r="C100" s="1"/>
  <c r="G100"/>
  <c r="E100"/>
  <c r="F100" s="1"/>
  <c r="H99"/>
  <c r="G99"/>
  <c r="E99"/>
  <c r="F99" s="1"/>
  <c r="H98"/>
  <c r="I98" s="1"/>
  <c r="C98" s="1"/>
  <c r="G98"/>
  <c r="E98"/>
  <c r="F98" s="1"/>
  <c r="H97"/>
  <c r="G97"/>
  <c r="E97"/>
  <c r="F97" s="1"/>
  <c r="H96"/>
  <c r="I96" s="1"/>
  <c r="C96" s="1"/>
  <c r="G96"/>
  <c r="E96"/>
  <c r="F96" s="1"/>
  <c r="H95"/>
  <c r="G95"/>
  <c r="E95"/>
  <c r="F95" s="1"/>
  <c r="H94"/>
  <c r="G94"/>
  <c r="E94"/>
  <c r="F94" s="1"/>
  <c r="H93"/>
  <c r="G93"/>
  <c r="E93"/>
  <c r="F93" s="1"/>
  <c r="H92"/>
  <c r="G92"/>
  <c r="E92"/>
  <c r="F92" s="1"/>
  <c r="H91"/>
  <c r="G91"/>
  <c r="E91"/>
  <c r="F91" s="1"/>
  <c r="H90"/>
  <c r="G90"/>
  <c r="E90"/>
  <c r="F90" s="1"/>
  <c r="H89"/>
  <c r="G89"/>
  <c r="E89"/>
  <c r="F89" s="1"/>
  <c r="H88"/>
  <c r="G88"/>
  <c r="E88"/>
  <c r="F88" s="1"/>
  <c r="H87"/>
  <c r="G87"/>
  <c r="E87"/>
  <c r="F87" s="1"/>
  <c r="H86"/>
  <c r="G86"/>
  <c r="E86"/>
  <c r="F86" s="1"/>
  <c r="H85"/>
  <c r="G85"/>
  <c r="E85"/>
  <c r="F85" s="1"/>
  <c r="H84"/>
  <c r="G84"/>
  <c r="E84"/>
  <c r="F84" s="1"/>
  <c r="H83"/>
  <c r="G83"/>
  <c r="E83"/>
  <c r="F83" s="1"/>
  <c r="H82"/>
  <c r="G82"/>
  <c r="E82"/>
  <c r="F82" s="1"/>
  <c r="H81"/>
  <c r="G81"/>
  <c r="E81"/>
  <c r="F81" s="1"/>
  <c r="H80"/>
  <c r="G80"/>
  <c r="E80"/>
  <c r="F80" s="1"/>
  <c r="H79"/>
  <c r="G79"/>
  <c r="E79"/>
  <c r="F79" s="1"/>
  <c r="H78"/>
  <c r="G78"/>
  <c r="E78"/>
  <c r="F78" s="1"/>
  <c r="H77"/>
  <c r="G77"/>
  <c r="E77"/>
  <c r="F77" s="1"/>
  <c r="H76"/>
  <c r="G76"/>
  <c r="E76"/>
  <c r="F76" s="1"/>
  <c r="H75"/>
  <c r="G75"/>
  <c r="E75"/>
  <c r="F75" s="1"/>
  <c r="H74"/>
  <c r="G74"/>
  <c r="E74"/>
  <c r="F74" s="1"/>
  <c r="H73"/>
  <c r="G73"/>
  <c r="E73"/>
  <c r="F73" s="1"/>
  <c r="H72"/>
  <c r="G72"/>
  <c r="E72"/>
  <c r="F72" s="1"/>
  <c r="H71"/>
  <c r="G71"/>
  <c r="E71"/>
  <c r="F71" s="1"/>
  <c r="H70"/>
  <c r="I70" s="1"/>
  <c r="C70" s="1"/>
  <c r="A71" s="1"/>
  <c r="G70"/>
  <c r="E70"/>
  <c r="F70" s="1"/>
  <c r="H69"/>
  <c r="G69"/>
  <c r="E69"/>
  <c r="F69" s="1"/>
  <c r="H68"/>
  <c r="I68" s="1"/>
  <c r="C68" s="1"/>
  <c r="A69" s="1"/>
  <c r="G68"/>
  <c r="E68"/>
  <c r="F68" s="1"/>
  <c r="H67"/>
  <c r="G67"/>
  <c r="E67"/>
  <c r="F67" s="1"/>
  <c r="H66"/>
  <c r="I66" s="1"/>
  <c r="C66" s="1"/>
  <c r="G66"/>
  <c r="E66"/>
  <c r="F66" s="1"/>
  <c r="H65"/>
  <c r="G65"/>
  <c r="E65"/>
  <c r="F65" s="1"/>
  <c r="H64"/>
  <c r="I64" s="1"/>
  <c r="C64" s="1"/>
  <c r="A65" s="1"/>
  <c r="G64"/>
  <c r="E64"/>
  <c r="F64" s="1"/>
  <c r="H63"/>
  <c r="G63"/>
  <c r="E63"/>
  <c r="F63" s="1"/>
  <c r="H62"/>
  <c r="I62" s="1"/>
  <c r="C62" s="1"/>
  <c r="A63" s="1"/>
  <c r="G62"/>
  <c r="E62"/>
  <c r="F62" s="1"/>
  <c r="H61"/>
  <c r="G61"/>
  <c r="E61"/>
  <c r="F61" s="1"/>
  <c r="H60"/>
  <c r="I60" s="1"/>
  <c r="C60" s="1"/>
  <c r="A61" s="1"/>
  <c r="G60"/>
  <c r="E60"/>
  <c r="F60" s="1"/>
  <c r="H59"/>
  <c r="G59"/>
  <c r="E59"/>
  <c r="F59" s="1"/>
  <c r="H58"/>
  <c r="I58" s="1"/>
  <c r="C58" s="1"/>
  <c r="A59" s="1"/>
  <c r="G58"/>
  <c r="E58"/>
  <c r="F58" s="1"/>
  <c r="H57"/>
  <c r="G57"/>
  <c r="E57"/>
  <c r="F57" s="1"/>
  <c r="H56"/>
  <c r="I56" s="1"/>
  <c r="C56" s="1"/>
  <c r="A57" s="1"/>
  <c r="G56"/>
  <c r="E56"/>
  <c r="F56" s="1"/>
  <c r="H55"/>
  <c r="G55"/>
  <c r="E55"/>
  <c r="F55" s="1"/>
  <c r="H54"/>
  <c r="I54" s="1"/>
  <c r="C54" s="1"/>
  <c r="A55" s="1"/>
  <c r="G54"/>
  <c r="E54"/>
  <c r="F54" s="1"/>
  <c r="H53"/>
  <c r="G53"/>
  <c r="E53"/>
  <c r="F53" s="1"/>
  <c r="H52"/>
  <c r="I52" s="1"/>
  <c r="C52" s="1"/>
  <c r="A53" s="1"/>
  <c r="G52"/>
  <c r="E52"/>
  <c r="F52" s="1"/>
  <c r="H51"/>
  <c r="G51"/>
  <c r="E51"/>
  <c r="F51" s="1"/>
  <c r="H50"/>
  <c r="I50" s="1"/>
  <c r="C50" s="1"/>
  <c r="A51" s="1"/>
  <c r="G50"/>
  <c r="E50"/>
  <c r="F50" s="1"/>
  <c r="H49"/>
  <c r="G49"/>
  <c r="E49"/>
  <c r="F49" s="1"/>
  <c r="H48"/>
  <c r="I48" s="1"/>
  <c r="C48" s="1"/>
  <c r="A49" s="1"/>
  <c r="G48"/>
  <c r="E48"/>
  <c r="F48" s="1"/>
  <c r="H47"/>
  <c r="G47"/>
  <c r="E47"/>
  <c r="F47" s="1"/>
  <c r="H46"/>
  <c r="I46" s="1"/>
  <c r="C46" s="1"/>
  <c r="A47" s="1"/>
  <c r="G46"/>
  <c r="E46"/>
  <c r="F46" s="1"/>
  <c r="I44"/>
  <c r="C44" s="1"/>
  <c r="A45" s="1"/>
  <c r="I42"/>
  <c r="I40"/>
  <c r="I38"/>
  <c r="I36"/>
  <c r="I34"/>
  <c r="I32"/>
  <c r="I30"/>
  <c r="F29"/>
  <c r="I28"/>
  <c r="F28"/>
  <c r="F27"/>
  <c r="I26"/>
  <c r="F26"/>
  <c r="F25"/>
  <c r="I24"/>
  <c r="F24"/>
  <c r="F23"/>
  <c r="I22"/>
  <c r="F22"/>
  <c r="F21"/>
  <c r="I20"/>
  <c r="F20"/>
  <c r="I18"/>
  <c r="I16"/>
  <c r="I14"/>
  <c r="F13"/>
  <c r="I12"/>
  <c r="F12"/>
  <c r="A67" l="1"/>
  <c r="A66"/>
  <c r="A97"/>
  <c r="A96"/>
  <c r="I72"/>
  <c r="C72" s="1"/>
  <c r="A73" s="1"/>
  <c r="I74"/>
  <c r="C74" s="1"/>
  <c r="I76"/>
  <c r="C76" s="1"/>
  <c r="I78"/>
  <c r="C78" s="1"/>
  <c r="I80"/>
  <c r="C80" s="1"/>
  <c r="I82"/>
  <c r="C82" s="1"/>
  <c r="I84"/>
  <c r="C84" s="1"/>
  <c r="I86"/>
  <c r="C86" s="1"/>
  <c r="I88"/>
  <c r="C88" s="1"/>
  <c r="I90"/>
  <c r="C90" s="1"/>
  <c r="I92"/>
  <c r="C92" s="1"/>
  <c r="I94"/>
  <c r="C94" s="1"/>
  <c r="A75"/>
  <c r="A74"/>
  <c r="A79"/>
  <c r="A78"/>
  <c r="A77"/>
  <c r="A76"/>
  <c r="A81"/>
  <c r="A80"/>
  <c r="A83"/>
  <c r="A82"/>
  <c r="A85"/>
  <c r="A84"/>
  <c r="A87"/>
  <c r="A86"/>
  <c r="A89"/>
  <c r="A88"/>
  <c r="A91"/>
  <c r="A90"/>
  <c r="A93"/>
  <c r="A92"/>
  <c r="A95"/>
  <c r="A94"/>
  <c r="C40"/>
  <c r="A41" s="1"/>
  <c r="E9"/>
  <c r="A72"/>
  <c r="C42"/>
  <c r="A43" s="1"/>
  <c r="A62"/>
  <c r="A70"/>
  <c r="C38"/>
  <c r="A39" s="1"/>
  <c r="C34"/>
  <c r="A35" s="1"/>
  <c r="C32"/>
  <c r="A33" s="1"/>
  <c r="C36"/>
  <c r="A37" s="1"/>
  <c r="A52"/>
  <c r="C28"/>
  <c r="C30"/>
  <c r="A31" s="1"/>
  <c r="A68"/>
  <c r="C26"/>
  <c r="C24"/>
  <c r="C22"/>
  <c r="A54"/>
  <c r="A48"/>
  <c r="A64"/>
  <c r="C16"/>
  <c r="C12"/>
  <c r="C14"/>
  <c r="A14" s="1"/>
  <c r="C18"/>
  <c r="C20"/>
  <c r="A20" s="1"/>
  <c r="A30"/>
  <c r="A58"/>
  <c r="A34"/>
  <c r="A60"/>
  <c r="A38"/>
  <c r="A42"/>
  <c r="A50"/>
  <c r="A56"/>
  <c r="A32"/>
  <c r="A36"/>
  <c r="A40"/>
  <c r="A44"/>
  <c r="A46"/>
  <c r="A13"/>
  <c r="A12"/>
  <c r="A15"/>
  <c r="A17"/>
  <c r="A16"/>
  <c r="A19"/>
  <c r="A18"/>
  <c r="A23"/>
  <c r="A22"/>
  <c r="A25"/>
  <c r="A24"/>
  <c r="A27"/>
  <c r="A26"/>
  <c r="A29"/>
  <c r="A28"/>
  <c r="A100"/>
  <c r="A101"/>
  <c r="A104"/>
  <c r="A105"/>
  <c r="A108"/>
  <c r="A109"/>
  <c r="A112"/>
  <c r="A113"/>
  <c r="A116"/>
  <c r="A117"/>
  <c r="A120"/>
  <c r="A121"/>
  <c r="A124"/>
  <c r="A125"/>
  <c r="A128"/>
  <c r="A129"/>
  <c r="A132"/>
  <c r="A133"/>
  <c r="A136"/>
  <c r="A137"/>
  <c r="A140"/>
  <c r="A141"/>
  <c r="A144"/>
  <c r="A145"/>
  <c r="A148"/>
  <c r="A149"/>
  <c r="A152"/>
  <c r="A153"/>
  <c r="A98"/>
  <c r="A99"/>
  <c r="A102"/>
  <c r="A103"/>
  <c r="A106"/>
  <c r="A107"/>
  <c r="A110"/>
  <c r="A111"/>
  <c r="A114"/>
  <c r="A115"/>
  <c r="A118"/>
  <c r="A119"/>
  <c r="A122"/>
  <c r="A123"/>
  <c r="A126"/>
  <c r="A127"/>
  <c r="A130"/>
  <c r="A131"/>
  <c r="A134"/>
  <c r="A135"/>
  <c r="A138"/>
  <c r="A139"/>
  <c r="A142"/>
  <c r="A143"/>
  <c r="A146"/>
  <c r="A147"/>
  <c r="A150"/>
  <c r="A151"/>
  <c r="A154"/>
  <c r="A155"/>
  <c r="A156"/>
  <c r="A157"/>
  <c r="A21" l="1"/>
  <c r="S81" i="2"/>
  <c r="S80"/>
  <c r="S79"/>
  <c r="S78"/>
  <c r="S77"/>
  <c r="S76"/>
  <c r="S75"/>
  <c r="S74"/>
  <c r="S73"/>
  <c r="S72"/>
  <c r="S71"/>
  <c r="S70"/>
  <c r="S69"/>
  <c r="S68"/>
  <c r="S67"/>
  <c r="S66"/>
  <c r="S65"/>
  <c r="S64"/>
  <c r="S63"/>
  <c r="S62"/>
  <c r="S61"/>
  <c r="S60"/>
  <c r="S59"/>
  <c r="S58"/>
  <c r="S57"/>
  <c r="S56"/>
  <c r="S55"/>
  <c r="S54"/>
  <c r="S53"/>
  <c r="S52"/>
  <c r="S51"/>
  <c r="S50"/>
  <c r="S49"/>
  <c r="S48"/>
  <c r="S47"/>
  <c r="S46"/>
  <c r="S45"/>
  <c r="S44"/>
  <c r="S43"/>
  <c r="S42"/>
  <c r="S41"/>
  <c r="S40"/>
  <c r="S39"/>
  <c r="S38"/>
  <c r="S37"/>
  <c r="S36"/>
  <c r="S35"/>
  <c r="S34"/>
  <c r="S33"/>
  <c r="S32"/>
  <c r="S31"/>
  <c r="S30"/>
  <c r="S29"/>
  <c r="S28"/>
  <c r="S27"/>
  <c r="S26"/>
  <c r="S25"/>
  <c r="S24"/>
  <c r="S23"/>
  <c r="S22"/>
  <c r="S21"/>
  <c r="S20"/>
  <c r="S19"/>
  <c r="S18"/>
  <c r="S17"/>
  <c r="S16"/>
  <c r="S15"/>
  <c r="S14"/>
  <c r="S13"/>
  <c r="S12"/>
  <c r="S11"/>
  <c r="S10"/>
  <c r="S9"/>
  <c r="S8"/>
  <c r="S7"/>
  <c r="S6"/>
  <c r="B1"/>
  <c r="S81" i="1"/>
  <c r="S80"/>
  <c r="S79"/>
  <c r="S78"/>
  <c r="S77"/>
  <c r="S76"/>
  <c r="S75"/>
  <c r="S74"/>
  <c r="S73"/>
  <c r="S72"/>
  <c r="S71"/>
  <c r="S70"/>
  <c r="S69"/>
  <c r="S68"/>
  <c r="S67"/>
  <c r="S66"/>
  <c r="S65"/>
  <c r="S64"/>
  <c r="S63"/>
  <c r="S62"/>
  <c r="S61"/>
  <c r="S60"/>
  <c r="S59"/>
  <c r="S58"/>
  <c r="S57"/>
  <c r="S56"/>
  <c r="S55"/>
  <c r="S54"/>
  <c r="S53"/>
  <c r="S52"/>
  <c r="S51"/>
  <c r="S50"/>
  <c r="S49"/>
  <c r="S48"/>
  <c r="S47"/>
  <c r="S46"/>
  <c r="S45"/>
  <c r="S44"/>
  <c r="S43"/>
  <c r="S42"/>
  <c r="S41"/>
  <c r="S40"/>
  <c r="S39"/>
  <c r="S38"/>
  <c r="S37"/>
  <c r="S36"/>
  <c r="S35"/>
  <c r="S34"/>
  <c r="S33"/>
  <c r="S32"/>
  <c r="S31"/>
  <c r="S30"/>
  <c r="S29"/>
  <c r="S28"/>
  <c r="S27"/>
  <c r="S26"/>
  <c r="S25"/>
  <c r="S24"/>
  <c r="S23"/>
  <c r="S22"/>
  <c r="S21"/>
  <c r="S20"/>
  <c r="S19"/>
  <c r="S18"/>
  <c r="S17"/>
  <c r="S16"/>
  <c r="S15"/>
  <c r="S14"/>
  <c r="S13"/>
  <c r="S12"/>
  <c r="S11"/>
  <c r="S10"/>
  <c r="S9"/>
  <c r="S8"/>
  <c r="S7"/>
  <c r="S6"/>
  <c r="B1"/>
  <c r="N6" i="2" l="1"/>
  <c r="M6" s="1"/>
  <c r="N81" i="1"/>
  <c r="M81" s="1"/>
  <c r="B81" s="1"/>
  <c r="L81" s="1"/>
  <c r="N79"/>
  <c r="M79" s="1"/>
  <c r="B79" s="1"/>
  <c r="L79" s="1"/>
  <c r="N206"/>
  <c r="M206" s="1"/>
  <c r="B206" s="1"/>
  <c r="L206" s="1"/>
  <c r="N205"/>
  <c r="M205" s="1"/>
  <c r="B205" s="1"/>
  <c r="L205" s="1"/>
  <c r="N204"/>
  <c r="M204" s="1"/>
  <c r="B204" s="1"/>
  <c r="L204" s="1"/>
  <c r="N203"/>
  <c r="M203" s="1"/>
  <c r="B203" s="1"/>
  <c r="L203" s="1"/>
  <c r="N202"/>
  <c r="M202" s="1"/>
  <c r="B202" s="1"/>
  <c r="L202" s="1"/>
  <c r="N201"/>
  <c r="M201" s="1"/>
  <c r="B201" s="1"/>
  <c r="L201" s="1"/>
  <c r="N200"/>
  <c r="M200" s="1"/>
  <c r="B200" s="1"/>
  <c r="L200" s="1"/>
  <c r="N199"/>
  <c r="M199" s="1"/>
  <c r="B199" s="1"/>
  <c r="L199" s="1"/>
  <c r="N198"/>
  <c r="M198" s="1"/>
  <c r="B198" s="1"/>
  <c r="L198" s="1"/>
  <c r="N197"/>
  <c r="M197" s="1"/>
  <c r="B197" s="1"/>
  <c r="L197" s="1"/>
  <c r="N196"/>
  <c r="M196" s="1"/>
  <c r="B196" s="1"/>
  <c r="L196" s="1"/>
  <c r="N195"/>
  <c r="M195" s="1"/>
  <c r="B195" s="1"/>
  <c r="L195" s="1"/>
  <c r="N194"/>
  <c r="M194" s="1"/>
  <c r="B194" s="1"/>
  <c r="L194" s="1"/>
  <c r="N193"/>
  <c r="M193" s="1"/>
  <c r="B193" s="1"/>
  <c r="L193" s="1"/>
  <c r="N192"/>
  <c r="M192" s="1"/>
  <c r="B192" s="1"/>
  <c r="L192" s="1"/>
  <c r="N191"/>
  <c r="M191" s="1"/>
  <c r="B191" s="1"/>
  <c r="L191" s="1"/>
  <c r="N190"/>
  <c r="M190" s="1"/>
  <c r="B190" s="1"/>
  <c r="L190" s="1"/>
  <c r="N189"/>
  <c r="M189" s="1"/>
  <c r="B189" s="1"/>
  <c r="L189" s="1"/>
  <c r="N188"/>
  <c r="M188" s="1"/>
  <c r="B188" s="1"/>
  <c r="L188" s="1"/>
  <c r="N187"/>
  <c r="M187" s="1"/>
  <c r="B187" s="1"/>
  <c r="L187" s="1"/>
  <c r="N186"/>
  <c r="M186" s="1"/>
  <c r="B186" s="1"/>
  <c r="L186" s="1"/>
  <c r="N185"/>
  <c r="M185" s="1"/>
  <c r="B185" s="1"/>
  <c r="L185" s="1"/>
  <c r="N184"/>
  <c r="M184" s="1"/>
  <c r="B184" s="1"/>
  <c r="L184" s="1"/>
  <c r="N183"/>
  <c r="M183" s="1"/>
  <c r="B183" s="1"/>
  <c r="L183" s="1"/>
  <c r="N182"/>
  <c r="M182" s="1"/>
  <c r="B182" s="1"/>
  <c r="L182" s="1"/>
  <c r="N181"/>
  <c r="M181" s="1"/>
  <c r="B181" s="1"/>
  <c r="L181" s="1"/>
  <c r="N180"/>
  <c r="M180" s="1"/>
  <c r="B180" s="1"/>
  <c r="L180" s="1"/>
  <c r="N179"/>
  <c r="M179" s="1"/>
  <c r="B179" s="1"/>
  <c r="L179" s="1"/>
  <c r="N178"/>
  <c r="M178" s="1"/>
  <c r="B178" s="1"/>
  <c r="L178" s="1"/>
  <c r="N177"/>
  <c r="M177" s="1"/>
  <c r="B177" s="1"/>
  <c r="L177" s="1"/>
  <c r="N176"/>
  <c r="M176" s="1"/>
  <c r="B176" s="1"/>
  <c r="L176" s="1"/>
  <c r="N175"/>
  <c r="M175" s="1"/>
  <c r="B175" s="1"/>
  <c r="L175" s="1"/>
  <c r="N174"/>
  <c r="M174" s="1"/>
  <c r="B174" s="1"/>
  <c r="L174" s="1"/>
  <c r="N173"/>
  <c r="M173" s="1"/>
  <c r="B173" s="1"/>
  <c r="L173" s="1"/>
  <c r="N172"/>
  <c r="M172" s="1"/>
  <c r="B172" s="1"/>
  <c r="L172" s="1"/>
  <c r="N171"/>
  <c r="M171" s="1"/>
  <c r="B171" s="1"/>
  <c r="L171" s="1"/>
  <c r="N170"/>
  <c r="M170" s="1"/>
  <c r="B170" s="1"/>
  <c r="L170" s="1"/>
  <c r="N169"/>
  <c r="M169" s="1"/>
  <c r="B169" s="1"/>
  <c r="L169" s="1"/>
  <c r="N168"/>
  <c r="M168" s="1"/>
  <c r="B168" s="1"/>
  <c r="L168" s="1"/>
  <c r="N167"/>
  <c r="M167" s="1"/>
  <c r="B167" s="1"/>
  <c r="L167" s="1"/>
  <c r="N166"/>
  <c r="M166" s="1"/>
  <c r="B166" s="1"/>
  <c r="L166" s="1"/>
  <c r="N165"/>
  <c r="M165" s="1"/>
  <c r="B165" s="1"/>
  <c r="L165" s="1"/>
  <c r="N164"/>
  <c r="M164" s="1"/>
  <c r="B164" s="1"/>
  <c r="L164" s="1"/>
  <c r="N163"/>
  <c r="M163" s="1"/>
  <c r="B163" s="1"/>
  <c r="L163" s="1"/>
  <c r="N162"/>
  <c r="M162" s="1"/>
  <c r="B162" s="1"/>
  <c r="L162" s="1"/>
  <c r="N161"/>
  <c r="M161" s="1"/>
  <c r="B161" s="1"/>
  <c r="L161" s="1"/>
  <c r="N160"/>
  <c r="M160" s="1"/>
  <c r="B160" s="1"/>
  <c r="L160" s="1"/>
  <c r="N159"/>
  <c r="M159" s="1"/>
  <c r="B159" s="1"/>
  <c r="L159" s="1"/>
  <c r="N158"/>
  <c r="M158" s="1"/>
  <c r="B158" s="1"/>
  <c r="L158" s="1"/>
  <c r="N157"/>
  <c r="M157" s="1"/>
  <c r="B157" s="1"/>
  <c r="L157" s="1"/>
  <c r="N156"/>
  <c r="M156" s="1"/>
  <c r="B156" s="1"/>
  <c r="L156" s="1"/>
  <c r="N155"/>
  <c r="M155" s="1"/>
  <c r="B155" s="1"/>
  <c r="L155" s="1"/>
  <c r="N154"/>
  <c r="M154" s="1"/>
  <c r="B154" s="1"/>
  <c r="L154" s="1"/>
  <c r="N153"/>
  <c r="M153" s="1"/>
  <c r="B153" s="1"/>
  <c r="L153" s="1"/>
  <c r="N152"/>
  <c r="M152" s="1"/>
  <c r="B152" s="1"/>
  <c r="L152" s="1"/>
  <c r="N151"/>
  <c r="M151" s="1"/>
  <c r="B151" s="1"/>
  <c r="L151" s="1"/>
  <c r="N150"/>
  <c r="M150" s="1"/>
  <c r="B150" s="1"/>
  <c r="L150" s="1"/>
  <c r="N149"/>
  <c r="M149" s="1"/>
  <c r="B149" s="1"/>
  <c r="L149" s="1"/>
  <c r="N148"/>
  <c r="M148" s="1"/>
  <c r="B148" s="1"/>
  <c r="L148" s="1"/>
  <c r="N147"/>
  <c r="M147" s="1"/>
  <c r="B147" s="1"/>
  <c r="L147" s="1"/>
  <c r="N146"/>
  <c r="M146" s="1"/>
  <c r="B146" s="1"/>
  <c r="L146" s="1"/>
  <c r="N145"/>
  <c r="M145" s="1"/>
  <c r="B145" s="1"/>
  <c r="L145" s="1"/>
  <c r="N144"/>
  <c r="M144" s="1"/>
  <c r="B144" s="1"/>
  <c r="L144" s="1"/>
  <c r="N143"/>
  <c r="M143" s="1"/>
  <c r="B143" s="1"/>
  <c r="L143" s="1"/>
  <c r="N142"/>
  <c r="M142" s="1"/>
  <c r="B142" s="1"/>
  <c r="L142" s="1"/>
  <c r="N141"/>
  <c r="M141" s="1"/>
  <c r="B141" s="1"/>
  <c r="L141" s="1"/>
  <c r="N140"/>
  <c r="M140" s="1"/>
  <c r="B140" s="1"/>
  <c r="L140" s="1"/>
  <c r="N139"/>
  <c r="M139" s="1"/>
  <c r="B139" s="1"/>
  <c r="L139" s="1"/>
  <c r="N138"/>
  <c r="M138" s="1"/>
  <c r="B138" s="1"/>
  <c r="L138" s="1"/>
  <c r="N137"/>
  <c r="M137" s="1"/>
  <c r="B137" s="1"/>
  <c r="L137" s="1"/>
  <c r="N136"/>
  <c r="M136" s="1"/>
  <c r="B136" s="1"/>
  <c r="L136" s="1"/>
  <c r="N135"/>
  <c r="M135" s="1"/>
  <c r="B135" s="1"/>
  <c r="L135" s="1"/>
  <c r="N134"/>
  <c r="M134" s="1"/>
  <c r="B134" s="1"/>
  <c r="L134" s="1"/>
  <c r="N133"/>
  <c r="M133" s="1"/>
  <c r="B133" s="1"/>
  <c r="L133" s="1"/>
  <c r="N132"/>
  <c r="M132" s="1"/>
  <c r="B132" s="1"/>
  <c r="L132" s="1"/>
  <c r="N131"/>
  <c r="M131" s="1"/>
  <c r="B131" s="1"/>
  <c r="L131" s="1"/>
  <c r="N130"/>
  <c r="M130" s="1"/>
  <c r="B130" s="1"/>
  <c r="L130" s="1"/>
  <c r="N129"/>
  <c r="M129" s="1"/>
  <c r="B129" s="1"/>
  <c r="L129" s="1"/>
  <c r="N128"/>
  <c r="M128" s="1"/>
  <c r="B128" s="1"/>
  <c r="L128" s="1"/>
  <c r="N127"/>
  <c r="M127" s="1"/>
  <c r="B127" s="1"/>
  <c r="L127" s="1"/>
  <c r="N126"/>
  <c r="M126" s="1"/>
  <c r="B126" s="1"/>
  <c r="L126" s="1"/>
  <c r="N125"/>
  <c r="M125" s="1"/>
  <c r="B125" s="1"/>
  <c r="L125" s="1"/>
  <c r="N124"/>
  <c r="M124" s="1"/>
  <c r="B124" s="1"/>
  <c r="L124" s="1"/>
  <c r="N123"/>
  <c r="M123" s="1"/>
  <c r="B123" s="1"/>
  <c r="L123" s="1"/>
  <c r="N122"/>
  <c r="M122" s="1"/>
  <c r="B122" s="1"/>
  <c r="L122" s="1"/>
  <c r="N121"/>
  <c r="M121" s="1"/>
  <c r="B121" s="1"/>
  <c r="L121" s="1"/>
  <c r="N120"/>
  <c r="M120" s="1"/>
  <c r="B120" s="1"/>
  <c r="L120" s="1"/>
  <c r="N119"/>
  <c r="M119" s="1"/>
  <c r="B119" s="1"/>
  <c r="L119" s="1"/>
  <c r="N118"/>
  <c r="M118" s="1"/>
  <c r="B118" s="1"/>
  <c r="L118" s="1"/>
  <c r="N117"/>
  <c r="M117" s="1"/>
  <c r="B117" s="1"/>
  <c r="L117" s="1"/>
  <c r="N116"/>
  <c r="M116" s="1"/>
  <c r="B116" s="1"/>
  <c r="L116" s="1"/>
  <c r="N115"/>
  <c r="M115" s="1"/>
  <c r="B115" s="1"/>
  <c r="L115" s="1"/>
  <c r="N114"/>
  <c r="M114" s="1"/>
  <c r="B114" s="1"/>
  <c r="L114" s="1"/>
  <c r="N113"/>
  <c r="M113" s="1"/>
  <c r="B113" s="1"/>
  <c r="L113" s="1"/>
  <c r="N112"/>
  <c r="M112" s="1"/>
  <c r="B112" s="1"/>
  <c r="L112" s="1"/>
  <c r="N111"/>
  <c r="M111" s="1"/>
  <c r="B111" s="1"/>
  <c r="L111" s="1"/>
  <c r="N110"/>
  <c r="M110" s="1"/>
  <c r="B110" s="1"/>
  <c r="L110" s="1"/>
  <c r="N109"/>
  <c r="M109" s="1"/>
  <c r="B109" s="1"/>
  <c r="L109" s="1"/>
  <c r="N108"/>
  <c r="M108" s="1"/>
  <c r="B108" s="1"/>
  <c r="L108" s="1"/>
  <c r="N107"/>
  <c r="M107" s="1"/>
  <c r="B107" s="1"/>
  <c r="L107" s="1"/>
  <c r="N106"/>
  <c r="M106" s="1"/>
  <c r="B106" s="1"/>
  <c r="L106" s="1"/>
  <c r="N105"/>
  <c r="M105" s="1"/>
  <c r="B105" s="1"/>
  <c r="L105" s="1"/>
  <c r="N104"/>
  <c r="M104" s="1"/>
  <c r="B104" s="1"/>
  <c r="L104" s="1"/>
  <c r="N103"/>
  <c r="M103" s="1"/>
  <c r="B103" s="1"/>
  <c r="L103" s="1"/>
  <c r="N102"/>
  <c r="M102" s="1"/>
  <c r="B102" s="1"/>
  <c r="L102" s="1"/>
  <c r="N101"/>
  <c r="M101" s="1"/>
  <c r="B101" s="1"/>
  <c r="L101" s="1"/>
  <c r="N100"/>
  <c r="M100" s="1"/>
  <c r="B100" s="1"/>
  <c r="L100" s="1"/>
  <c r="N99"/>
  <c r="M99" s="1"/>
  <c r="B99" s="1"/>
  <c r="L99" s="1"/>
  <c r="N98"/>
  <c r="M98" s="1"/>
  <c r="B98" s="1"/>
  <c r="L98" s="1"/>
  <c r="N97"/>
  <c r="M97" s="1"/>
  <c r="B97" s="1"/>
  <c r="L97" s="1"/>
  <c r="N96"/>
  <c r="M96" s="1"/>
  <c r="B96" s="1"/>
  <c r="L96" s="1"/>
  <c r="N95"/>
  <c r="M95" s="1"/>
  <c r="B95" s="1"/>
  <c r="L95" s="1"/>
  <c r="N94"/>
  <c r="M94" s="1"/>
  <c r="B94" s="1"/>
  <c r="L94" s="1"/>
  <c r="N93"/>
  <c r="M93" s="1"/>
  <c r="B93" s="1"/>
  <c r="L93" s="1"/>
  <c r="N92"/>
  <c r="M92" s="1"/>
  <c r="B92" s="1"/>
  <c r="L92" s="1"/>
  <c r="N91"/>
  <c r="M91" s="1"/>
  <c r="B91" s="1"/>
  <c r="L91" s="1"/>
  <c r="N90"/>
  <c r="M90" s="1"/>
  <c r="B90" s="1"/>
  <c r="L90" s="1"/>
  <c r="N89"/>
  <c r="M89" s="1"/>
  <c r="B89" s="1"/>
  <c r="L89" s="1"/>
  <c r="N88"/>
  <c r="M88" s="1"/>
  <c r="B88" s="1"/>
  <c r="L88" s="1"/>
  <c r="N87"/>
  <c r="M87" s="1"/>
  <c r="B87" s="1"/>
  <c r="L87" s="1"/>
  <c r="N86"/>
  <c r="M86" s="1"/>
  <c r="B86" s="1"/>
  <c r="L86" s="1"/>
  <c r="N85"/>
  <c r="M85" s="1"/>
  <c r="B85" s="1"/>
  <c r="L85" s="1"/>
  <c r="N84"/>
  <c r="M84" s="1"/>
  <c r="B84" s="1"/>
  <c r="L84" s="1"/>
  <c r="N83"/>
  <c r="M83" s="1"/>
  <c r="B83" s="1"/>
  <c r="L83" s="1"/>
  <c r="N82"/>
  <c r="M82" s="1"/>
  <c r="B82" s="1"/>
  <c r="L82" s="1"/>
  <c r="N80"/>
  <c r="M80" s="1"/>
  <c r="B80" s="1"/>
  <c r="L80" s="1"/>
  <c r="N6"/>
  <c r="M6" s="1"/>
  <c r="N8"/>
  <c r="M8" s="1"/>
  <c r="N10"/>
  <c r="M10" s="1"/>
  <c r="N12"/>
  <c r="M12" s="1"/>
  <c r="N14"/>
  <c r="M14" s="1"/>
  <c r="N16"/>
  <c r="M16" s="1"/>
  <c r="N18"/>
  <c r="M18" s="1"/>
  <c r="N22"/>
  <c r="M22" s="1"/>
  <c r="N24"/>
  <c r="M24" s="1"/>
  <c r="N26"/>
  <c r="M26" s="1"/>
  <c r="N28"/>
  <c r="M28" s="1"/>
  <c r="N30"/>
  <c r="M30" s="1"/>
  <c r="N32"/>
  <c r="M32" s="1"/>
  <c r="N34"/>
  <c r="M34" s="1"/>
  <c r="N36"/>
  <c r="M36" s="1"/>
  <c r="N38"/>
  <c r="M38" s="1"/>
  <c r="N40"/>
  <c r="M40" s="1"/>
  <c r="N42"/>
  <c r="M42" s="1"/>
  <c r="N44"/>
  <c r="M44" s="1"/>
  <c r="N46"/>
  <c r="M46" s="1"/>
  <c r="N50"/>
  <c r="M50" s="1"/>
  <c r="N52"/>
  <c r="M52" s="1"/>
  <c r="N54"/>
  <c r="M54" s="1"/>
  <c r="B54" s="1"/>
  <c r="L54" s="1"/>
  <c r="N56"/>
  <c r="M56" s="1"/>
  <c r="B56" s="1"/>
  <c r="L56" s="1"/>
  <c r="N58"/>
  <c r="M58" s="1"/>
  <c r="B58" s="1"/>
  <c r="L58" s="1"/>
  <c r="N60"/>
  <c r="M60" s="1"/>
  <c r="B60" s="1"/>
  <c r="L60" s="1"/>
  <c r="N62"/>
  <c r="M62" s="1"/>
  <c r="B62" s="1"/>
  <c r="L62" s="1"/>
  <c r="N64"/>
  <c r="M64" s="1"/>
  <c r="B64" s="1"/>
  <c r="L64" s="1"/>
  <c r="N66"/>
  <c r="M66" s="1"/>
  <c r="B66" s="1"/>
  <c r="L66" s="1"/>
  <c r="N68"/>
  <c r="M68" s="1"/>
  <c r="B68" s="1"/>
  <c r="L68" s="1"/>
  <c r="N70"/>
  <c r="M70" s="1"/>
  <c r="B70" s="1"/>
  <c r="L70" s="1"/>
  <c r="N72"/>
  <c r="M72" s="1"/>
  <c r="B72" s="1"/>
  <c r="L72" s="1"/>
  <c r="N74"/>
  <c r="M74" s="1"/>
  <c r="B74" s="1"/>
  <c r="L74" s="1"/>
  <c r="N76"/>
  <c r="M76" s="1"/>
  <c r="B76" s="1"/>
  <c r="L76" s="1"/>
  <c r="N78"/>
  <c r="M78" s="1"/>
  <c r="B78" s="1"/>
  <c r="L78" s="1"/>
  <c r="N7"/>
  <c r="M7" s="1"/>
  <c r="N9"/>
  <c r="M9" s="1"/>
  <c r="N13"/>
  <c r="M13" s="1"/>
  <c r="N15"/>
  <c r="M15" s="1"/>
  <c r="N17"/>
  <c r="M17" s="1"/>
  <c r="N19"/>
  <c r="M19" s="1"/>
  <c r="N21"/>
  <c r="M21" s="1"/>
  <c r="N23"/>
  <c r="M23" s="1"/>
  <c r="N27"/>
  <c r="M27" s="1"/>
  <c r="N29"/>
  <c r="M29" s="1"/>
  <c r="N31"/>
  <c r="M31" s="1"/>
  <c r="N33"/>
  <c r="M33" s="1"/>
  <c r="N35"/>
  <c r="M35" s="1"/>
  <c r="N39"/>
  <c r="M39" s="1"/>
  <c r="N41"/>
  <c r="M41" s="1"/>
  <c r="N43"/>
  <c r="M43" s="1"/>
  <c r="N45"/>
  <c r="M45" s="1"/>
  <c r="N49"/>
  <c r="M49" s="1"/>
  <c r="N51"/>
  <c r="M51" s="1"/>
  <c r="N53"/>
  <c r="M53" s="1"/>
  <c r="N55"/>
  <c r="M55" s="1"/>
  <c r="B55" s="1"/>
  <c r="L55" s="1"/>
  <c r="N57"/>
  <c r="M57" s="1"/>
  <c r="B57" s="1"/>
  <c r="L57" s="1"/>
  <c r="N59"/>
  <c r="M59" s="1"/>
  <c r="B59" s="1"/>
  <c r="L59" s="1"/>
  <c r="N61"/>
  <c r="M61" s="1"/>
  <c r="B61" s="1"/>
  <c r="L61" s="1"/>
  <c r="N63"/>
  <c r="M63" s="1"/>
  <c r="B63" s="1"/>
  <c r="L63" s="1"/>
  <c r="N65"/>
  <c r="M65" s="1"/>
  <c r="B65" s="1"/>
  <c r="L65" s="1"/>
  <c r="N67"/>
  <c r="M67" s="1"/>
  <c r="B67" s="1"/>
  <c r="L67" s="1"/>
  <c r="N69"/>
  <c r="M69" s="1"/>
  <c r="B69" s="1"/>
  <c r="L69" s="1"/>
  <c r="N71"/>
  <c r="M71" s="1"/>
  <c r="B71" s="1"/>
  <c r="L71" s="1"/>
  <c r="N73"/>
  <c r="M73" s="1"/>
  <c r="B73" s="1"/>
  <c r="L73" s="1"/>
  <c r="N75"/>
  <c r="M75" s="1"/>
  <c r="B75" s="1"/>
  <c r="L75" s="1"/>
  <c r="N77"/>
  <c r="M77" s="1"/>
  <c r="B77" s="1"/>
  <c r="L77" s="1"/>
  <c r="N7" i="2" l="1"/>
  <c r="M7" s="1"/>
  <c r="N8"/>
  <c r="N11" i="1"/>
  <c r="M11" l="1"/>
  <c r="N20"/>
  <c r="M8" i="2"/>
  <c r="N9"/>
  <c r="M20" i="1" l="1"/>
  <c r="N25"/>
  <c r="M25" s="1"/>
  <c r="N10" i="2"/>
  <c r="M9"/>
  <c r="N11"/>
  <c r="M11" s="1"/>
  <c r="N37" i="1" l="1"/>
  <c r="N47" s="1"/>
  <c r="M47" s="1"/>
  <c r="B21"/>
  <c r="L21" s="1"/>
  <c r="M10" i="2"/>
  <c r="N12"/>
  <c r="M37" i="1" l="1"/>
  <c r="N48"/>
  <c r="M48" s="1"/>
  <c r="B40" s="1"/>
  <c r="L40" s="1"/>
  <c r="B39"/>
  <c r="L39" s="1"/>
  <c r="B38"/>
  <c r="L38" s="1"/>
  <c r="B36"/>
  <c r="L36" s="1"/>
  <c r="B37"/>
  <c r="L37" s="1"/>
  <c r="B34"/>
  <c r="L34" s="1"/>
  <c r="B24"/>
  <c r="L24" s="1"/>
  <c r="B22"/>
  <c r="L22" s="1"/>
  <c r="B9"/>
  <c r="L9" s="1"/>
  <c r="B14"/>
  <c r="L14" s="1"/>
  <c r="B13"/>
  <c r="L13" s="1"/>
  <c r="B27"/>
  <c r="L27" s="1"/>
  <c r="B31"/>
  <c r="L31" s="1"/>
  <c r="B33"/>
  <c r="L33" s="1"/>
  <c r="B23"/>
  <c r="L23" s="1"/>
  <c r="B12"/>
  <c r="L12" s="1"/>
  <c r="B10"/>
  <c r="L10" s="1"/>
  <c r="B8"/>
  <c r="L8" s="1"/>
  <c r="B7"/>
  <c r="L7" s="1"/>
  <c r="B17"/>
  <c r="L17" s="1"/>
  <c r="B18"/>
  <c r="L18" s="1"/>
  <c r="B16"/>
  <c r="L16" s="1"/>
  <c r="B26"/>
  <c r="L26" s="1"/>
  <c r="B28"/>
  <c r="L28" s="1"/>
  <c r="B30"/>
  <c r="L30" s="1"/>
  <c r="B25"/>
  <c r="L25" s="1"/>
  <c r="B32"/>
  <c r="L32" s="1"/>
  <c r="M12" i="2"/>
  <c r="N13"/>
  <c r="B45" i="1" l="1"/>
  <c r="L45" s="1"/>
  <c r="B53"/>
  <c r="L53" s="1"/>
  <c r="B41"/>
  <c r="L41" s="1"/>
  <c r="B43"/>
  <c r="L43" s="1"/>
  <c r="B42"/>
  <c r="L42" s="1"/>
  <c r="B46"/>
  <c r="L46" s="1"/>
  <c r="B52"/>
  <c r="L52" s="1"/>
  <c r="B44"/>
  <c r="L44" s="1"/>
  <c r="B20"/>
  <c r="L20" s="1"/>
  <c r="B51"/>
  <c r="L51" s="1"/>
  <c r="B15"/>
  <c r="L15" s="1"/>
  <c r="B29"/>
  <c r="L29" s="1"/>
  <c r="B19"/>
  <c r="L19" s="1"/>
  <c r="B50"/>
  <c r="L50" s="1"/>
  <c r="B11"/>
  <c r="L11" s="1"/>
  <c r="B48"/>
  <c r="L48" s="1"/>
  <c r="B49"/>
  <c r="L49" s="1"/>
  <c r="B6"/>
  <c r="L6" s="1"/>
  <c r="B47"/>
  <c r="L47" s="1"/>
  <c r="B35"/>
  <c r="L35" s="1"/>
  <c r="M13" i="2"/>
  <c r="N14"/>
  <c r="N15"/>
  <c r="M15" l="1"/>
  <c r="N16"/>
  <c r="M14"/>
  <c r="N17"/>
  <c r="M17" l="1"/>
  <c r="N18"/>
  <c r="M18" s="1"/>
  <c r="M16"/>
  <c r="N19"/>
  <c r="M19" l="1"/>
  <c r="N20"/>
  <c r="M20" l="1"/>
  <c r="N21"/>
  <c r="M21" l="1"/>
  <c r="N22"/>
  <c r="M22" l="1"/>
  <c r="N23"/>
  <c r="M23" l="1"/>
  <c r="N24"/>
  <c r="M24" l="1"/>
  <c r="N25"/>
  <c r="M25" l="1"/>
  <c r="N26"/>
  <c r="M26" l="1"/>
  <c r="N27"/>
  <c r="M27" l="1"/>
  <c r="N28"/>
  <c r="M28" l="1"/>
  <c r="N29"/>
  <c r="M29" l="1"/>
  <c r="N30"/>
  <c r="M30" l="1"/>
  <c r="N31"/>
  <c r="M31" l="1"/>
  <c r="N32"/>
  <c r="M32" l="1"/>
  <c r="N33"/>
  <c r="M33" l="1"/>
  <c r="N34"/>
  <c r="M34" l="1"/>
  <c r="N35"/>
  <c r="M35" l="1"/>
  <c r="N36"/>
  <c r="M36" l="1"/>
  <c r="N37"/>
  <c r="M37" l="1"/>
  <c r="N38"/>
  <c r="M38" l="1"/>
  <c r="N39"/>
  <c r="M39" l="1"/>
  <c r="N40"/>
  <c r="M40" l="1"/>
  <c r="N41"/>
  <c r="M41" l="1"/>
  <c r="N42"/>
  <c r="M42" l="1"/>
  <c r="N43"/>
  <c r="M43" l="1"/>
  <c r="N44"/>
  <c r="M44" l="1"/>
  <c r="N45"/>
  <c r="M45" l="1"/>
  <c r="N46"/>
  <c r="M46" l="1"/>
  <c r="N47"/>
  <c r="M47" l="1"/>
  <c r="N48"/>
  <c r="M48" l="1"/>
  <c r="N49"/>
  <c r="M49" l="1"/>
  <c r="N50"/>
  <c r="M50" l="1"/>
  <c r="N51"/>
  <c r="M51" l="1"/>
  <c r="N52"/>
  <c r="M52" l="1"/>
  <c r="N53"/>
  <c r="M53" l="1"/>
  <c r="N54"/>
  <c r="M54" l="1"/>
  <c r="N55"/>
  <c r="M55" l="1"/>
  <c r="N56"/>
  <c r="M56" l="1"/>
  <c r="N57"/>
  <c r="M57" l="1"/>
  <c r="N58"/>
  <c r="M58" l="1"/>
  <c r="N59"/>
  <c r="M59" l="1"/>
  <c r="N60"/>
  <c r="M60" l="1"/>
  <c r="N61"/>
  <c r="M61" l="1"/>
  <c r="N62"/>
  <c r="M62" l="1"/>
  <c r="N63"/>
  <c r="M63" l="1"/>
  <c r="N64"/>
  <c r="M64" l="1"/>
  <c r="N65"/>
  <c r="M65" l="1"/>
  <c r="N66"/>
  <c r="M66" l="1"/>
  <c r="N67"/>
  <c r="M67" l="1"/>
  <c r="N68"/>
  <c r="M68" l="1"/>
  <c r="N69"/>
  <c r="M69" l="1"/>
  <c r="N70"/>
  <c r="M70" l="1"/>
  <c r="N71"/>
  <c r="M71" l="1"/>
  <c r="N72"/>
  <c r="M72" l="1"/>
  <c r="N73"/>
  <c r="M73" l="1"/>
  <c r="N74"/>
  <c r="M74" l="1"/>
  <c r="N75"/>
  <c r="M75" l="1"/>
  <c r="N76"/>
  <c r="M76" l="1"/>
  <c r="N77"/>
  <c r="M77" l="1"/>
  <c r="N78"/>
  <c r="M78" l="1"/>
  <c r="N79"/>
  <c r="M79" l="1"/>
  <c r="N80"/>
  <c r="M80" l="1"/>
  <c r="N81"/>
  <c r="M81" l="1"/>
  <c r="N82"/>
  <c r="M82" l="1"/>
  <c r="N83"/>
  <c r="M83" l="1"/>
  <c r="N84"/>
  <c r="M84" l="1"/>
  <c r="N85"/>
  <c r="M85" l="1"/>
  <c r="N86"/>
  <c r="M86" l="1"/>
  <c r="N87"/>
  <c r="M87" l="1"/>
  <c r="N88"/>
  <c r="M88" l="1"/>
  <c r="N89"/>
  <c r="M89" l="1"/>
  <c r="N90"/>
  <c r="M90" l="1"/>
  <c r="N91"/>
  <c r="M91" l="1"/>
  <c r="N92"/>
  <c r="M92" l="1"/>
  <c r="N93"/>
  <c r="M93" l="1"/>
  <c r="N94"/>
  <c r="M94" l="1"/>
  <c r="N95"/>
  <c r="M95" l="1"/>
  <c r="N96"/>
  <c r="M96" l="1"/>
  <c r="N97"/>
  <c r="M97" l="1"/>
  <c r="N98"/>
  <c r="M98" l="1"/>
  <c r="N99"/>
  <c r="M99" l="1"/>
  <c r="N100"/>
  <c r="M100" l="1"/>
  <c r="N101"/>
  <c r="M101" l="1"/>
  <c r="N102"/>
  <c r="M102" l="1"/>
  <c r="N103"/>
  <c r="M103" l="1"/>
  <c r="N104"/>
  <c r="M104" l="1"/>
  <c r="N105"/>
  <c r="M105" l="1"/>
  <c r="N106"/>
  <c r="M106" l="1"/>
  <c r="N107"/>
  <c r="M107" l="1"/>
  <c r="N108"/>
  <c r="M108" l="1"/>
  <c r="N109"/>
  <c r="M109" l="1"/>
  <c r="N110"/>
  <c r="M110" l="1"/>
  <c r="N111"/>
  <c r="M111" l="1"/>
  <c r="N112"/>
  <c r="M112" l="1"/>
  <c r="N113"/>
  <c r="M113" l="1"/>
  <c r="N114"/>
  <c r="M114" l="1"/>
  <c r="N115"/>
  <c r="M115" l="1"/>
  <c r="N116"/>
  <c r="M116" l="1"/>
  <c r="N117"/>
  <c r="M117" l="1"/>
  <c r="N118"/>
  <c r="M118" l="1"/>
  <c r="N119"/>
  <c r="M119" l="1"/>
  <c r="N120"/>
  <c r="M120" l="1"/>
  <c r="N121"/>
  <c r="M121" l="1"/>
  <c r="N122"/>
  <c r="M122" l="1"/>
  <c r="N123"/>
  <c r="M123" l="1"/>
  <c r="N124"/>
  <c r="M124" l="1"/>
  <c r="N125"/>
  <c r="M125" l="1"/>
  <c r="N126"/>
  <c r="M126" l="1"/>
  <c r="N127"/>
  <c r="M127" l="1"/>
  <c r="N128"/>
  <c r="M128" l="1"/>
  <c r="N129"/>
  <c r="M129" l="1"/>
  <c r="N130"/>
  <c r="M130" l="1"/>
  <c r="N131"/>
  <c r="M131" l="1"/>
  <c r="N132"/>
  <c r="M132" l="1"/>
  <c r="N133"/>
  <c r="M133" l="1"/>
  <c r="N134"/>
  <c r="M134" l="1"/>
  <c r="N135"/>
  <c r="M135" l="1"/>
  <c r="N136"/>
  <c r="M136" l="1"/>
  <c r="N137"/>
  <c r="M137" l="1"/>
  <c r="N138"/>
  <c r="M138" l="1"/>
  <c r="N139"/>
  <c r="M139" l="1"/>
  <c r="N140"/>
  <c r="M140" l="1"/>
  <c r="N141"/>
  <c r="M141" l="1"/>
  <c r="N142"/>
  <c r="M142" l="1"/>
  <c r="N143"/>
  <c r="M143" l="1"/>
  <c r="N144"/>
  <c r="M144" l="1"/>
  <c r="N145"/>
  <c r="M145" l="1"/>
  <c r="N146"/>
  <c r="M146" l="1"/>
  <c r="N147"/>
  <c r="M147" l="1"/>
  <c r="N148"/>
  <c r="M148" l="1"/>
  <c r="N149"/>
  <c r="M149" l="1"/>
  <c r="N150"/>
  <c r="M150" l="1"/>
  <c r="N151"/>
  <c r="M151" l="1"/>
  <c r="N152"/>
  <c r="M152" l="1"/>
  <c r="N153"/>
  <c r="M153" l="1"/>
  <c r="N154"/>
  <c r="M154" l="1"/>
  <c r="N155"/>
  <c r="M155" l="1"/>
  <c r="N156"/>
  <c r="M156" l="1"/>
  <c r="N157"/>
  <c r="M157" l="1"/>
  <c r="N158"/>
  <c r="M158" l="1"/>
  <c r="N159"/>
  <c r="M159" l="1"/>
  <c r="N160"/>
  <c r="M160" l="1"/>
  <c r="N161"/>
  <c r="M161" l="1"/>
  <c r="N162"/>
  <c r="M162" l="1"/>
  <c r="N163"/>
  <c r="M163" l="1"/>
  <c r="N164"/>
  <c r="M164" l="1"/>
  <c r="N165"/>
  <c r="M165" l="1"/>
  <c r="N166"/>
  <c r="M166" l="1"/>
  <c r="N167"/>
  <c r="M167" l="1"/>
  <c r="N168"/>
  <c r="M168" l="1"/>
  <c r="N169"/>
  <c r="M169" l="1"/>
  <c r="N170"/>
  <c r="M170" l="1"/>
  <c r="N171"/>
  <c r="M171" l="1"/>
  <c r="N172"/>
  <c r="M172" l="1"/>
  <c r="N173"/>
  <c r="M173" l="1"/>
  <c r="N174"/>
  <c r="M174" l="1"/>
  <c r="N175"/>
  <c r="M175" l="1"/>
  <c r="N176"/>
  <c r="M176" l="1"/>
  <c r="N177"/>
  <c r="M177" l="1"/>
  <c r="N178"/>
  <c r="M178" l="1"/>
  <c r="N179"/>
  <c r="M179" l="1"/>
  <c r="N180"/>
  <c r="M180" l="1"/>
  <c r="N181"/>
  <c r="M181" l="1"/>
  <c r="N182"/>
  <c r="M182" l="1"/>
  <c r="N183"/>
  <c r="M183" l="1"/>
  <c r="N184"/>
  <c r="M184" l="1"/>
  <c r="N185"/>
  <c r="M185" l="1"/>
  <c r="N186"/>
  <c r="M186" l="1"/>
  <c r="N187"/>
  <c r="M187" l="1"/>
  <c r="N188"/>
  <c r="M188" l="1"/>
  <c r="N189"/>
  <c r="M189" l="1"/>
  <c r="N190"/>
  <c r="M190" l="1"/>
  <c r="N191"/>
  <c r="M191" l="1"/>
  <c r="N192"/>
  <c r="M192" l="1"/>
  <c r="N193"/>
  <c r="M193" l="1"/>
  <c r="N194"/>
  <c r="M194" l="1"/>
  <c r="N195"/>
  <c r="M195" l="1"/>
  <c r="N196"/>
  <c r="M196" l="1"/>
  <c r="N197"/>
  <c r="M197" l="1"/>
  <c r="N198"/>
  <c r="M198" l="1"/>
  <c r="N199"/>
  <c r="M199" l="1"/>
  <c r="N200"/>
  <c r="M200" l="1"/>
  <c r="N201"/>
  <c r="M201" l="1"/>
  <c r="N202"/>
  <c r="M202" l="1"/>
  <c r="N203"/>
  <c r="M203" l="1"/>
  <c r="N204"/>
  <c r="M204" l="1"/>
  <c r="N205"/>
  <c r="M205" l="1"/>
  <c r="N206"/>
  <c r="M206" s="1"/>
  <c r="B204" s="1"/>
  <c r="L204" s="1"/>
  <c r="B197"/>
  <c r="L197" s="1"/>
  <c r="B202"/>
  <c r="L202" s="1"/>
  <c r="B199"/>
  <c r="L199" s="1"/>
  <c r="B200"/>
  <c r="L200" s="1"/>
  <c r="B205" l="1"/>
  <c r="L205" s="1"/>
  <c r="B201"/>
  <c r="L201" s="1"/>
  <c r="B203"/>
  <c r="L203" s="1"/>
  <c r="B206"/>
  <c r="L206" s="1"/>
  <c r="B6"/>
  <c r="L6" s="1"/>
  <c r="B10"/>
  <c r="L10" s="1"/>
  <c r="B7"/>
  <c r="L7" s="1"/>
  <c r="B11"/>
  <c r="L11" s="1"/>
  <c r="B8"/>
  <c r="L8" s="1"/>
  <c r="B9"/>
  <c r="L9" s="1"/>
  <c r="B15"/>
  <c r="L15" s="1"/>
  <c r="B12"/>
  <c r="L12" s="1"/>
  <c r="B21"/>
  <c r="L21" s="1"/>
  <c r="B17"/>
  <c r="L17" s="1"/>
  <c r="B13"/>
  <c r="L13" s="1"/>
  <c r="B18"/>
  <c r="L18" s="1"/>
  <c r="B16"/>
  <c r="L16" s="1"/>
  <c r="B14"/>
  <c r="L14" s="1"/>
  <c r="B20"/>
  <c r="L20" s="1"/>
  <c r="B19"/>
  <c r="L19" s="1"/>
  <c r="B22"/>
  <c r="L22" s="1"/>
  <c r="B27"/>
  <c r="L27" s="1"/>
  <c r="B23"/>
  <c r="L23" s="1"/>
  <c r="B24"/>
  <c r="L24" s="1"/>
  <c r="B25"/>
  <c r="L25" s="1"/>
  <c r="B26"/>
  <c r="L26" s="1"/>
  <c r="B28"/>
  <c r="L28" s="1"/>
  <c r="B31"/>
  <c r="L31" s="1"/>
  <c r="B29"/>
  <c r="L29" s="1"/>
  <c r="B30"/>
  <c r="L30" s="1"/>
  <c r="B32"/>
  <c r="L32" s="1"/>
  <c r="B34"/>
  <c r="L34" s="1"/>
  <c r="B33"/>
  <c r="L33" s="1"/>
  <c r="B36"/>
  <c r="L36" s="1"/>
  <c r="B35"/>
  <c r="L35" s="1"/>
  <c r="B38"/>
  <c r="L38" s="1"/>
  <c r="B37"/>
  <c r="L37" s="1"/>
  <c r="B39"/>
  <c r="L39" s="1"/>
  <c r="B40"/>
  <c r="L40" s="1"/>
  <c r="B41"/>
  <c r="L41" s="1"/>
  <c r="B42"/>
  <c r="L42" s="1"/>
  <c r="B44"/>
  <c r="L44" s="1"/>
  <c r="B43"/>
  <c r="L43" s="1"/>
  <c r="B48"/>
  <c r="L48" s="1"/>
  <c r="B46"/>
  <c r="L46" s="1"/>
  <c r="B47"/>
  <c r="L47" s="1"/>
  <c r="B45"/>
  <c r="L45" s="1"/>
  <c r="B49"/>
  <c r="L49" s="1"/>
  <c r="B51"/>
  <c r="L51" s="1"/>
  <c r="B50"/>
  <c r="L50" s="1"/>
  <c r="B53"/>
  <c r="L53" s="1"/>
  <c r="B52"/>
  <c r="L52" s="1"/>
  <c r="B56"/>
  <c r="L56" s="1"/>
  <c r="B54"/>
  <c r="L54" s="1"/>
  <c r="B58"/>
  <c r="L58" s="1"/>
  <c r="B55"/>
  <c r="L55" s="1"/>
  <c r="B61"/>
  <c r="L61" s="1"/>
  <c r="B57"/>
  <c r="L57" s="1"/>
  <c r="B59"/>
  <c r="L59" s="1"/>
  <c r="B63"/>
  <c r="L63" s="1"/>
  <c r="B60"/>
  <c r="L60" s="1"/>
  <c r="B65"/>
  <c r="L65" s="1"/>
  <c r="B62"/>
  <c r="L62" s="1"/>
  <c r="B64"/>
  <c r="L64" s="1"/>
  <c r="B67"/>
  <c r="L67" s="1"/>
  <c r="B66"/>
  <c r="L66" s="1"/>
  <c r="B70"/>
  <c r="L70" s="1"/>
  <c r="B68"/>
  <c r="L68" s="1"/>
  <c r="B69"/>
  <c r="L69" s="1"/>
  <c r="B72"/>
  <c r="L72" s="1"/>
  <c r="B74"/>
  <c r="L74" s="1"/>
  <c r="B71"/>
  <c r="L71" s="1"/>
  <c r="B73"/>
  <c r="L73" s="1"/>
  <c r="B75"/>
  <c r="L75" s="1"/>
  <c r="B76"/>
  <c r="L76" s="1"/>
  <c r="B77"/>
  <c r="L77" s="1"/>
  <c r="B79"/>
  <c r="L79" s="1"/>
  <c r="B78"/>
  <c r="L78" s="1"/>
  <c r="B81"/>
  <c r="L81" s="1"/>
  <c r="B80"/>
  <c r="L80" s="1"/>
  <c r="B83"/>
  <c r="L83" s="1"/>
  <c r="B82"/>
  <c r="L82" s="1"/>
  <c r="B84"/>
  <c r="L84" s="1"/>
  <c r="B85"/>
  <c r="L85" s="1"/>
  <c r="B86"/>
  <c r="L86" s="1"/>
  <c r="B87"/>
  <c r="L87" s="1"/>
  <c r="B88"/>
  <c r="L88" s="1"/>
  <c r="B89"/>
  <c r="L89" s="1"/>
  <c r="B90"/>
  <c r="L90" s="1"/>
  <c r="B91"/>
  <c r="L91" s="1"/>
  <c r="B92"/>
  <c r="L92" s="1"/>
  <c r="B95"/>
  <c r="L95" s="1"/>
  <c r="B93"/>
  <c r="L93" s="1"/>
  <c r="B97"/>
  <c r="L97" s="1"/>
  <c r="B94"/>
  <c r="L94" s="1"/>
  <c r="B96"/>
  <c r="L96" s="1"/>
  <c r="B99"/>
  <c r="L99" s="1"/>
  <c r="B98"/>
  <c r="L98" s="1"/>
  <c r="B101"/>
  <c r="L101" s="1"/>
  <c r="B103"/>
  <c r="L103" s="1"/>
  <c r="B100"/>
  <c r="L100" s="1"/>
  <c r="B102"/>
  <c r="L102" s="1"/>
  <c r="B104"/>
  <c r="L104" s="1"/>
  <c r="B105"/>
  <c r="L105" s="1"/>
  <c r="B107"/>
  <c r="L107" s="1"/>
  <c r="B106"/>
  <c r="L106" s="1"/>
  <c r="B108"/>
  <c r="L108" s="1"/>
  <c r="B112"/>
  <c r="L112" s="1"/>
  <c r="B109"/>
  <c r="L109" s="1"/>
  <c r="B110"/>
  <c r="L110" s="1"/>
  <c r="B111"/>
  <c r="L111" s="1"/>
  <c r="B114"/>
  <c r="L114" s="1"/>
  <c r="B113"/>
  <c r="L113" s="1"/>
  <c r="B115"/>
  <c r="L115" s="1"/>
  <c r="B117"/>
  <c r="L117" s="1"/>
  <c r="B116"/>
  <c r="L116" s="1"/>
  <c r="B119"/>
  <c r="L119" s="1"/>
  <c r="B118"/>
  <c r="L118" s="1"/>
  <c r="B120"/>
  <c r="L120" s="1"/>
  <c r="B121"/>
  <c r="L121" s="1"/>
  <c r="B122"/>
  <c r="L122" s="1"/>
  <c r="B123"/>
  <c r="L123" s="1"/>
  <c r="B124"/>
  <c r="L124" s="1"/>
  <c r="B125"/>
  <c r="L125" s="1"/>
  <c r="B126"/>
  <c r="L126" s="1"/>
  <c r="B127"/>
  <c r="L127" s="1"/>
  <c r="B128"/>
  <c r="L128" s="1"/>
  <c r="B130"/>
  <c r="L130" s="1"/>
  <c r="B131"/>
  <c r="L131" s="1"/>
  <c r="B129"/>
  <c r="L129" s="1"/>
  <c r="B134"/>
  <c r="L134" s="1"/>
  <c r="B132"/>
  <c r="L132" s="1"/>
  <c r="B133"/>
  <c r="L133" s="1"/>
  <c r="B136"/>
  <c r="L136" s="1"/>
  <c r="B135"/>
  <c r="L135" s="1"/>
  <c r="B137"/>
  <c r="L137" s="1"/>
  <c r="B141"/>
  <c r="L141" s="1"/>
  <c r="B138"/>
  <c r="L138" s="1"/>
  <c r="B139"/>
  <c r="L139" s="1"/>
  <c r="B140"/>
  <c r="L140" s="1"/>
  <c r="B145"/>
  <c r="L145" s="1"/>
  <c r="B142"/>
  <c r="L142" s="1"/>
  <c r="B143"/>
  <c r="L143" s="1"/>
  <c r="B144"/>
  <c r="L144" s="1"/>
  <c r="B146"/>
  <c r="L146" s="1"/>
  <c r="B148"/>
  <c r="L148" s="1"/>
  <c r="B147"/>
  <c r="L147" s="1"/>
  <c r="B150"/>
  <c r="L150" s="1"/>
  <c r="B149"/>
  <c r="L149" s="1"/>
  <c r="B153"/>
  <c r="L153" s="1"/>
  <c r="B151"/>
  <c r="L151" s="1"/>
  <c r="B152"/>
  <c r="L152" s="1"/>
  <c r="B155"/>
  <c r="L155" s="1"/>
  <c r="B156"/>
  <c r="L156" s="1"/>
  <c r="B154"/>
  <c r="L154" s="1"/>
  <c r="B157"/>
  <c r="L157" s="1"/>
  <c r="B158"/>
  <c r="L158" s="1"/>
  <c r="B160"/>
  <c r="L160" s="1"/>
  <c r="B159"/>
  <c r="L159" s="1"/>
  <c r="B161"/>
  <c r="L161" s="1"/>
  <c r="B163"/>
  <c r="L163" s="1"/>
  <c r="B165"/>
  <c r="L165" s="1"/>
  <c r="B162"/>
  <c r="L162" s="1"/>
  <c r="B168"/>
  <c r="L168" s="1"/>
  <c r="B164"/>
  <c r="L164" s="1"/>
  <c r="B166"/>
  <c r="L166" s="1"/>
  <c r="B167"/>
  <c r="L167" s="1"/>
  <c r="B170"/>
  <c r="L170" s="1"/>
  <c r="B172"/>
  <c r="L172" s="1"/>
  <c r="B169"/>
  <c r="L169" s="1"/>
  <c r="B171"/>
  <c r="L171" s="1"/>
  <c r="B174"/>
  <c r="L174" s="1"/>
  <c r="B173"/>
  <c r="L173" s="1"/>
  <c r="B176"/>
  <c r="L176" s="1"/>
  <c r="B177"/>
  <c r="L177" s="1"/>
  <c r="B175"/>
  <c r="L175" s="1"/>
  <c r="B179"/>
  <c r="L179" s="1"/>
  <c r="B181"/>
  <c r="L181" s="1"/>
  <c r="B178"/>
  <c r="L178" s="1"/>
  <c r="B184"/>
  <c r="L184" s="1"/>
  <c r="B180"/>
  <c r="L180" s="1"/>
  <c r="B182"/>
  <c r="L182" s="1"/>
  <c r="B183"/>
  <c r="L183" s="1"/>
  <c r="B185"/>
  <c r="L185" s="1"/>
  <c r="B187"/>
  <c r="L187" s="1"/>
  <c r="B186"/>
  <c r="L186" s="1"/>
  <c r="B188"/>
  <c r="L188" s="1"/>
  <c r="B189"/>
  <c r="L189" s="1"/>
  <c r="B190"/>
  <c r="L190" s="1"/>
  <c r="B193"/>
  <c r="L193" s="1"/>
  <c r="B191"/>
  <c r="L191" s="1"/>
  <c r="B192"/>
  <c r="L192" s="1"/>
  <c r="B194"/>
  <c r="L194" s="1"/>
  <c r="B196"/>
  <c r="L196" s="1"/>
  <c r="B195"/>
  <c r="L195" s="1"/>
  <c r="B198"/>
  <c r="L198" s="1"/>
</calcChain>
</file>

<file path=xl/sharedStrings.xml><?xml version="1.0" encoding="utf-8"?>
<sst xmlns="http://schemas.openxmlformats.org/spreadsheetml/2006/main" count="277" uniqueCount="106">
  <si>
    <t>prihlásených</t>
  </si>
  <si>
    <t>kategória</t>
  </si>
  <si>
    <t>usporiadateľ</t>
  </si>
  <si>
    <t>dátum</t>
  </si>
  <si>
    <t>Majstrovstvá BA kraja</t>
  </si>
  <si>
    <t>Muži</t>
  </si>
  <si>
    <t>nasadenie</t>
  </si>
  <si>
    <t>Priezvisko, Meno</t>
  </si>
  <si>
    <t>nar.</t>
  </si>
  <si>
    <t>Klub</t>
  </si>
  <si>
    <t>Rebríček</t>
  </si>
  <si>
    <t>BOD. HODNOTA</t>
  </si>
  <si>
    <t>štartovné</t>
  </si>
  <si>
    <t>poradovy kod</t>
  </si>
  <si>
    <t>Sadák Marek</t>
  </si>
  <si>
    <t>EDUCO PETRŽALKA</t>
  </si>
  <si>
    <t>Truchlík Igor</t>
  </si>
  <si>
    <t>ŽENY</t>
  </si>
  <si>
    <t xml:space="preserve">Majstrovstvá Bratislavského kraja </t>
  </si>
  <si>
    <t>Kategória:</t>
  </si>
  <si>
    <t>štvorhra mužov</t>
  </si>
  <si>
    <t>ŠTARTOVÁ  LISTINA</t>
  </si>
  <si>
    <t>Počet účastníkov:</t>
  </si>
  <si>
    <t>kod</t>
  </si>
  <si>
    <t>por.č. M</t>
  </si>
  <si>
    <t>Priezvisko, meno</t>
  </si>
  <si>
    <t>klub</t>
  </si>
  <si>
    <t>bodová hodnota hráčov</t>
  </si>
  <si>
    <t>bodová hodnota dvojice</t>
  </si>
  <si>
    <t>Bratislava, 13.1.2013</t>
  </si>
  <si>
    <t>rok: 2013</t>
  </si>
  <si>
    <t>štvorhra žien</t>
  </si>
  <si>
    <t>por.č. Z</t>
  </si>
  <si>
    <t>MIX</t>
  </si>
  <si>
    <t>por.č.    M            Z</t>
  </si>
  <si>
    <t>BSTZ</t>
  </si>
  <si>
    <t>Turček Peter</t>
  </si>
  <si>
    <t>MOSTEX RAČA</t>
  </si>
  <si>
    <t>Debnár Radovan</t>
  </si>
  <si>
    <t>SSV Sierndorf</t>
  </si>
  <si>
    <t>Prievozník Igor</t>
  </si>
  <si>
    <t>ISTER BRATISLAVA</t>
  </si>
  <si>
    <t>STO RECA</t>
  </si>
  <si>
    <t>Csémy Gabriel</t>
  </si>
  <si>
    <t>Žilinec Ľuboš</t>
  </si>
  <si>
    <t>Kurilla Matej</t>
  </si>
  <si>
    <t>ŠKST KARLOVA VES</t>
  </si>
  <si>
    <t>Križanovič Kristián</t>
  </si>
  <si>
    <t>STK Pezinok</t>
  </si>
  <si>
    <t>Križanovič Vojtech</t>
  </si>
  <si>
    <t>Lipták Andrej</t>
  </si>
  <si>
    <t>Bandík Michal</t>
  </si>
  <si>
    <t>ŠKST FEROMAX</t>
  </si>
  <si>
    <t>STK SENEC</t>
  </si>
  <si>
    <t>Král Egon</t>
  </si>
  <si>
    <t>Červeň Pavol</t>
  </si>
  <si>
    <t>Kövesi Michal</t>
  </si>
  <si>
    <t>SK Vatek Bernolákovo</t>
  </si>
  <si>
    <t>Jakubec Dávid</t>
  </si>
  <si>
    <t>Sklenár Matúš</t>
  </si>
  <si>
    <t>Velich Tomáš</t>
  </si>
  <si>
    <t>Žigo Martin</t>
  </si>
  <si>
    <t>Cviková Valentína</t>
  </si>
  <si>
    <t>Jalovecká Alexandra</t>
  </si>
  <si>
    <t>Čolovičková Lucia</t>
  </si>
  <si>
    <t>Chovan Alexander</t>
  </si>
  <si>
    <t>Jaššo Miroslav</t>
  </si>
  <si>
    <t>Letenay Adam</t>
  </si>
  <si>
    <t>Sýkora Juraj</t>
  </si>
  <si>
    <t>Grega Roland</t>
  </si>
  <si>
    <t>Hegedus Michal</t>
  </si>
  <si>
    <t>Barok Róbert</t>
  </si>
  <si>
    <t>Kresánek Mikuláš</t>
  </si>
  <si>
    <t>STK SVäTÝ JUR</t>
  </si>
  <si>
    <t>Henc Marián</t>
  </si>
  <si>
    <t>Čajkovič Andrej</t>
  </si>
  <si>
    <t>STO Spoje Bratislava</t>
  </si>
  <si>
    <t>Kleman Ondrej</t>
  </si>
  <si>
    <t>Špánik Jozef</t>
  </si>
  <si>
    <t>zahraničie</t>
  </si>
  <si>
    <t>Kahánek Jozef</t>
  </si>
  <si>
    <t>Erdélsky Juraj</t>
  </si>
  <si>
    <t>PST STUPAVA</t>
  </si>
  <si>
    <t>Haluška Ján</t>
  </si>
  <si>
    <t>Polyáková Karolína</t>
  </si>
  <si>
    <t>Kytlica Peter</t>
  </si>
  <si>
    <t>Takáč Jakub</t>
  </si>
  <si>
    <t>Kovanič Kristián</t>
  </si>
  <si>
    <t>STK Devínska Nová Ves</t>
  </si>
  <si>
    <t>Letenay Timotej</t>
  </si>
  <si>
    <t>Minka Jozef</t>
  </si>
  <si>
    <t>Basár Peter</t>
  </si>
  <si>
    <t>STK Ivánka pri Dunaji</t>
  </si>
  <si>
    <t>TJ Trnávka Bratislava</t>
  </si>
  <si>
    <t>Hagarová Natália</t>
  </si>
  <si>
    <t>Erdélska Michaela</t>
  </si>
  <si>
    <t>Michalko Michal</t>
  </si>
  <si>
    <t>Most pri Bratislave</t>
  </si>
  <si>
    <t>Čupík Miloslav</t>
  </si>
  <si>
    <t>Lipták Dušan</t>
  </si>
  <si>
    <t>Kudják Ján</t>
  </si>
  <si>
    <t>Tóth Marek</t>
  </si>
  <si>
    <t>Horváth Vojtech</t>
  </si>
  <si>
    <t>Blatné</t>
  </si>
  <si>
    <t>Lelkeš Richard</t>
  </si>
  <si>
    <t>Nemček Lukáš</t>
  </si>
</sst>
</file>

<file path=xl/styles.xml><?xml version="1.0" encoding="utf-8"?>
<styleSheet xmlns="http://schemas.openxmlformats.org/spreadsheetml/2006/main">
  <numFmts count="1">
    <numFmt numFmtId="164" formatCode="0.0000"/>
  </numFmts>
  <fonts count="23">
    <font>
      <sz val="11"/>
      <color theme="1"/>
      <name val="Calibri"/>
      <family val="2"/>
      <charset val="238"/>
      <scheme val="minor"/>
    </font>
    <font>
      <sz val="14"/>
      <name val="Arial CE"/>
      <charset val="238"/>
    </font>
    <font>
      <b/>
      <sz val="22"/>
      <name val="Arial CE"/>
      <charset val="238"/>
    </font>
    <font>
      <sz val="22"/>
      <name val="Arial CE"/>
      <charset val="238"/>
    </font>
    <font>
      <b/>
      <sz val="14"/>
      <name val="Arial CE"/>
      <charset val="238"/>
    </font>
    <font>
      <sz val="11"/>
      <name val="Calibri"/>
      <family val="2"/>
      <charset val="238"/>
    </font>
    <font>
      <sz val="9"/>
      <name val="Arial"/>
      <family val="2"/>
      <charset val="238"/>
    </font>
    <font>
      <b/>
      <sz val="12"/>
      <name val="Arial"/>
      <family val="2"/>
      <charset val="238"/>
    </font>
    <font>
      <sz val="16"/>
      <name val="Calibri"/>
      <family val="2"/>
      <charset val="238"/>
    </font>
    <font>
      <sz val="10"/>
      <name val="Arial CE"/>
      <family val="2"/>
      <charset val="238"/>
    </font>
    <font>
      <b/>
      <sz val="10"/>
      <name val="Arial Narrow"/>
      <family val="2"/>
    </font>
    <font>
      <sz val="16"/>
      <color indexed="8"/>
      <name val="Calibri"/>
      <family val="2"/>
    </font>
    <font>
      <sz val="10"/>
      <name val="Arial CE"/>
      <charset val="238"/>
    </font>
    <font>
      <sz val="16"/>
      <name val="Arial CE"/>
      <charset val="238"/>
    </font>
    <font>
      <sz val="22"/>
      <name val="Arial"/>
      <family val="2"/>
      <charset val="238"/>
    </font>
    <font>
      <b/>
      <sz val="8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36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24"/>
      <color theme="1"/>
      <name val="Calibri"/>
      <family val="2"/>
      <charset val="238"/>
      <scheme val="minor"/>
    </font>
    <font>
      <b/>
      <sz val="28"/>
      <color theme="1"/>
      <name val="Calibri"/>
      <family val="2"/>
      <charset val="238"/>
      <scheme val="minor"/>
    </font>
    <font>
      <b/>
      <sz val="22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 applyAlignment="1">
      <alignment horizontal="left"/>
    </xf>
    <xf numFmtId="0" fontId="2" fillId="0" borderId="0" xfId="0" applyFont="1"/>
    <xf numFmtId="0" fontId="3" fillId="0" borderId="0" xfId="0" applyFont="1"/>
    <xf numFmtId="14" fontId="2" fillId="0" borderId="0" xfId="0" applyNumberFormat="1" applyFont="1" applyAlignment="1">
      <alignment horizontal="left"/>
    </xf>
    <xf numFmtId="0" fontId="3" fillId="0" borderId="0" xfId="0" applyFont="1" applyAlignment="1">
      <alignment horizontal="center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0" borderId="0" xfId="0" applyFont="1" applyFill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wrapText="1"/>
    </xf>
    <xf numFmtId="0" fontId="6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horizontal="center" wrapText="1"/>
    </xf>
    <xf numFmtId="0" fontId="8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9" fillId="0" borderId="0" xfId="0" applyFont="1" applyFill="1" applyBorder="1" applyAlignment="1"/>
    <xf numFmtId="164" fontId="10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left"/>
    </xf>
    <xf numFmtId="0" fontId="12" fillId="0" borderId="0" xfId="0" applyFont="1" applyFill="1" applyBorder="1" applyAlignment="1"/>
    <xf numFmtId="0" fontId="0" fillId="0" borderId="0" xfId="0" applyFont="1" applyFill="1" applyBorder="1"/>
    <xf numFmtId="0" fontId="0" fillId="0" borderId="0" xfId="0" applyFont="1" applyFill="1" applyBorder="1" applyAlignment="1"/>
    <xf numFmtId="0" fontId="13" fillId="0" borderId="0" xfId="0" applyFont="1" applyFill="1" applyBorder="1" applyAlignment="1">
      <alignment horizontal="left"/>
    </xf>
    <xf numFmtId="0" fontId="0" fillId="0" borderId="0" xfId="0" applyFill="1" applyBorder="1"/>
    <xf numFmtId="0" fontId="14" fillId="0" borderId="1" xfId="0" applyFont="1" applyFill="1" applyBorder="1" applyAlignment="1">
      <alignment horizontal="center" shrinkToFit="1"/>
    </xf>
    <xf numFmtId="0" fontId="14" fillId="0" borderId="1" xfId="0" applyFont="1" applyBorder="1" applyAlignment="1">
      <alignment horizontal="center" shrinkToFit="1"/>
    </xf>
    <xf numFmtId="0" fontId="12" fillId="0" borderId="0" xfId="0" applyFont="1" applyFill="1" applyBorder="1" applyAlignment="1">
      <alignment horizontal="left"/>
    </xf>
    <xf numFmtId="0" fontId="14" fillId="0" borderId="1" xfId="0" applyFont="1" applyFill="1" applyBorder="1" applyAlignment="1">
      <alignment shrinkToFit="1"/>
    </xf>
    <xf numFmtId="0" fontId="14" fillId="0" borderId="1" xfId="0" applyFont="1" applyBorder="1" applyAlignment="1">
      <alignment shrinkToFit="1"/>
    </xf>
    <xf numFmtId="0" fontId="15" fillId="0" borderId="0" xfId="0" applyFont="1"/>
    <xf numFmtId="0" fontId="16" fillId="0" borderId="0" xfId="0" applyFont="1"/>
    <xf numFmtId="0" fontId="18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9" fillId="0" borderId="0" xfId="0" applyFont="1" applyAlignment="1">
      <alignment horizontal="left"/>
    </xf>
    <xf numFmtId="0" fontId="19" fillId="0" borderId="0" xfId="0" applyFont="1"/>
    <xf numFmtId="0" fontId="20" fillId="0" borderId="0" xfId="0" applyFont="1"/>
    <xf numFmtId="0" fontId="19" fillId="0" borderId="0" xfId="0" applyFont="1" applyAlignment="1">
      <alignment horizontal="center"/>
    </xf>
    <xf numFmtId="0" fontId="16" fillId="0" borderId="0" xfId="0" applyFont="1" applyBorder="1" applyAlignment="1">
      <alignment horizontal="center"/>
    </xf>
    <xf numFmtId="0" fontId="21" fillId="0" borderId="0" xfId="0" applyFont="1"/>
    <xf numFmtId="0" fontId="18" fillId="2" borderId="2" xfId="0" applyFont="1" applyFill="1" applyBorder="1" applyAlignment="1">
      <alignment horizontal="center" vertical="center"/>
    </xf>
    <xf numFmtId="0" fontId="18" fillId="2" borderId="2" xfId="0" applyFont="1" applyFill="1" applyBorder="1" applyAlignment="1">
      <alignment horizontal="center" vertical="center" wrapText="1"/>
    </xf>
    <xf numFmtId="0" fontId="21" fillId="0" borderId="2" xfId="0" applyFont="1" applyBorder="1" applyAlignment="1">
      <alignment horizontal="center"/>
    </xf>
    <xf numFmtId="0" fontId="21" fillId="0" borderId="2" xfId="0" applyFont="1" applyBorder="1"/>
    <xf numFmtId="0" fontId="22" fillId="0" borderId="0" xfId="0" applyFont="1"/>
    <xf numFmtId="0" fontId="3" fillId="0" borderId="1" xfId="0" applyFont="1" applyBorder="1" applyAlignment="1">
      <alignment horizontal="left"/>
    </xf>
    <xf numFmtId="0" fontId="3" fillId="0" borderId="5" xfId="0" applyFont="1" applyFill="1" applyBorder="1"/>
    <xf numFmtId="0" fontId="3" fillId="0" borderId="1" xfId="0" applyFont="1" applyFill="1" applyBorder="1"/>
    <xf numFmtId="0" fontId="3" fillId="0" borderId="1" xfId="0" applyFont="1" applyFill="1" applyBorder="1" applyAlignment="1">
      <alignment horizontal="left"/>
    </xf>
    <xf numFmtId="0" fontId="21" fillId="0" borderId="2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0" fontId="21" fillId="0" borderId="4" xfId="0" applyFont="1" applyBorder="1" applyAlignment="1">
      <alignment horizontal="center" vertical="center"/>
    </xf>
    <xf numFmtId="0" fontId="17" fillId="0" borderId="0" xfId="0" applyFont="1" applyAlignment="1">
      <alignment horizontal="center"/>
    </xf>
  </cellXfs>
  <cellStyles count="1">
    <cellStyle name="normálne" xfId="0" builtinId="0"/>
  </cellStyles>
  <dxfs count="17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Z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rucny navod"/>
      <sheetName val="konecne vysledky"/>
      <sheetName val="zoznam prihlasenych"/>
      <sheetName val="vylosovanie"/>
      <sheetName val="S 3"/>
      <sheetName val="S 4"/>
      <sheetName val="S 5"/>
      <sheetName val="zapisy skupiny"/>
      <sheetName val="zoznam zapasov"/>
      <sheetName val="DRUHY STUPEN"/>
      <sheetName val="ZAPISY DRUHY STUPEN"/>
      <sheetName val="ZOZNAMZAPASOV DRUHY STUPEN"/>
      <sheetName val="ciste zapisy"/>
      <sheetName val="urcenie poradia zapasov"/>
      <sheetName val="harok poradia v skupinach"/>
      <sheetName val="harok poradia v pavuku"/>
    </sheetNames>
    <sheetDataSet>
      <sheetData sheetId="0"/>
      <sheetData sheetId="1"/>
      <sheetData sheetId="2">
        <row r="6">
          <cell r="C6" t="str">
            <v>Bandík Michal</v>
          </cell>
          <cell r="E6" t="str">
            <v>STK SENEC</v>
          </cell>
          <cell r="F6">
            <v>141.5</v>
          </cell>
          <cell r="G6">
            <v>5.5</v>
          </cell>
        </row>
        <row r="7">
          <cell r="C7" t="str">
            <v>Barok Róbert</v>
          </cell>
          <cell r="E7" t="str">
            <v>STK SVäTÝ JUR</v>
          </cell>
          <cell r="F7">
            <v>184</v>
          </cell>
          <cell r="G7">
            <v>4.7165999999999997</v>
          </cell>
        </row>
        <row r="8">
          <cell r="C8" t="str">
            <v>Basár Peter</v>
          </cell>
          <cell r="E8" t="str">
            <v>STK Ivánka pri Dunaji</v>
          </cell>
          <cell r="F8">
            <v>151</v>
          </cell>
          <cell r="G8">
            <v>5.3887</v>
          </cell>
        </row>
        <row r="9">
          <cell r="C9" t="str">
            <v>Csémy Gabriel</v>
          </cell>
          <cell r="E9" t="str">
            <v>STO RECA</v>
          </cell>
          <cell r="F9">
            <v>307</v>
          </cell>
          <cell r="G9">
            <v>2.4142000000000001</v>
          </cell>
        </row>
        <row r="10">
          <cell r="C10" t="str">
            <v>Čajkovič Andrej</v>
          </cell>
          <cell r="E10" t="str">
            <v>STO Spoje Bratislava</v>
          </cell>
          <cell r="F10">
            <v>147</v>
          </cell>
          <cell r="G10">
            <v>5.1482000000000001</v>
          </cell>
        </row>
        <row r="11">
          <cell r="C11" t="str">
            <v>Červeň Pavol</v>
          </cell>
          <cell r="E11" t="str">
            <v>SK Vatek Bernolákovo</v>
          </cell>
          <cell r="F11">
            <v>291</v>
          </cell>
          <cell r="G11">
            <v>2.577</v>
          </cell>
        </row>
        <row r="12">
          <cell r="C12" t="str">
            <v>Čupík Miloslav</v>
          </cell>
          <cell r="E12" t="str">
            <v>Most pri Bratislave</v>
          </cell>
          <cell r="F12">
            <v>565</v>
          </cell>
          <cell r="G12">
            <v>0.49070000000000003</v>
          </cell>
        </row>
        <row r="13">
          <cell r="C13" t="str">
            <v>Debnár Radovan</v>
          </cell>
          <cell r="E13" t="str">
            <v>SSV Sierndorf</v>
          </cell>
          <cell r="F13">
            <v>60</v>
          </cell>
          <cell r="G13">
            <v>123</v>
          </cell>
        </row>
        <row r="14">
          <cell r="C14" t="str">
            <v>Erdélsky Juraj</v>
          </cell>
          <cell r="E14" t="str">
            <v>PST STUPAVA</v>
          </cell>
          <cell r="F14">
            <v>550</v>
          </cell>
          <cell r="G14">
            <v>0.57120000000000004</v>
          </cell>
        </row>
        <row r="15">
          <cell r="C15" t="str">
            <v>Grega Roland</v>
          </cell>
          <cell r="E15" t="str">
            <v>EDUCO PETRŽALKA</v>
          </cell>
          <cell r="F15">
            <v>139</v>
          </cell>
          <cell r="G15">
            <v>5.1440999999999999</v>
          </cell>
        </row>
        <row r="16">
          <cell r="C16" t="str">
            <v>Haluška Ján</v>
          </cell>
          <cell r="E16" t="str">
            <v>SK Vatek Bernolákovo</v>
          </cell>
          <cell r="F16">
            <v>455</v>
          </cell>
          <cell r="G16">
            <v>1.1284000000000001</v>
          </cell>
        </row>
        <row r="17">
          <cell r="C17" t="str">
            <v>Hegedus Michal</v>
          </cell>
          <cell r="E17" t="str">
            <v>EDUCO PETRŽALKA</v>
          </cell>
          <cell r="F17">
            <v>188</v>
          </cell>
          <cell r="G17">
            <v>4.6585999999999999</v>
          </cell>
        </row>
        <row r="18">
          <cell r="C18" t="str">
            <v>Henc Marián</v>
          </cell>
          <cell r="E18" t="str">
            <v>SK Vatek Bernolákovo</v>
          </cell>
          <cell r="F18">
            <v>452</v>
          </cell>
          <cell r="G18">
            <v>1.1477999999999999</v>
          </cell>
        </row>
        <row r="19">
          <cell r="C19" t="str">
            <v>Horváth Vojtech</v>
          </cell>
          <cell r="E19" t="str">
            <v>Blatné</v>
          </cell>
          <cell r="F19">
            <v>244</v>
          </cell>
          <cell r="G19">
            <v>3.3934000000000002</v>
          </cell>
        </row>
        <row r="20">
          <cell r="C20" t="str">
            <v>Chovan Alexander</v>
          </cell>
          <cell r="E20" t="str">
            <v>ŠKST FEROMAX</v>
          </cell>
          <cell r="F20">
            <v>258</v>
          </cell>
          <cell r="G20">
            <v>3.1214</v>
          </cell>
        </row>
        <row r="21">
          <cell r="C21" t="str">
            <v>Jakubec Dávid</v>
          </cell>
          <cell r="E21" t="str">
            <v>STK Pezinok</v>
          </cell>
          <cell r="F21">
            <v>260</v>
          </cell>
          <cell r="G21">
            <v>3.1032000000000002</v>
          </cell>
        </row>
        <row r="22">
          <cell r="C22" t="str">
            <v>Jaššo Miroslav</v>
          </cell>
          <cell r="E22" t="str">
            <v>ŠKST FEROMAX</v>
          </cell>
          <cell r="F22">
            <v>134</v>
          </cell>
          <cell r="G22">
            <v>5.3994</v>
          </cell>
        </row>
        <row r="23">
          <cell r="C23" t="str">
            <v>Kahánek Jozef</v>
          </cell>
          <cell r="E23" t="str">
            <v>PST STUPAVA</v>
          </cell>
          <cell r="F23">
            <v>328</v>
          </cell>
          <cell r="G23">
            <v>2.1877</v>
          </cell>
        </row>
        <row r="24">
          <cell r="C24" t="str">
            <v>Kleman Ondrej</v>
          </cell>
          <cell r="E24" t="str">
            <v>STO Spoje Bratislava</v>
          </cell>
          <cell r="F24">
            <v>331.5</v>
          </cell>
          <cell r="G24">
            <v>2.1421999999999999</v>
          </cell>
        </row>
        <row r="25">
          <cell r="C25" t="str">
            <v>Kovanič Kristián</v>
          </cell>
          <cell r="E25" t="str">
            <v>STK Devínska Nová Ves</v>
          </cell>
          <cell r="F25">
            <v>256</v>
          </cell>
          <cell r="G25">
            <v>3.1511</v>
          </cell>
        </row>
        <row r="26">
          <cell r="C26" t="str">
            <v>Kövesi Michal</v>
          </cell>
          <cell r="E26" t="str">
            <v>SK Vatek Bernolákovo</v>
          </cell>
          <cell r="F26">
            <v>378</v>
          </cell>
          <cell r="G26">
            <v>1.6814</v>
          </cell>
        </row>
        <row r="27">
          <cell r="C27" t="str">
            <v>Král Egon</v>
          </cell>
          <cell r="E27" t="str">
            <v>ISTER BRATISLAVA</v>
          </cell>
          <cell r="F27">
            <v>294</v>
          </cell>
          <cell r="G27">
            <v>2.5688</v>
          </cell>
        </row>
        <row r="28">
          <cell r="C28" t="str">
            <v>Kresánek Mikuláš</v>
          </cell>
          <cell r="E28" t="str">
            <v>STK SVäTÝ JUR</v>
          </cell>
          <cell r="F28">
            <v>173</v>
          </cell>
          <cell r="G28">
            <v>5.048</v>
          </cell>
        </row>
        <row r="29">
          <cell r="C29" t="str">
            <v>Križanovič Kristián</v>
          </cell>
          <cell r="E29" t="str">
            <v>STK Pezinok</v>
          </cell>
          <cell r="F29">
            <v>153</v>
          </cell>
          <cell r="G29">
            <v>5.5148877502194171</v>
          </cell>
        </row>
        <row r="30">
          <cell r="C30" t="str">
            <v>Križanovič Vojtech</v>
          </cell>
          <cell r="E30" t="str">
            <v>STK Pezinok</v>
          </cell>
          <cell r="F30">
            <v>164</v>
          </cell>
          <cell r="G30">
            <v>5.3667454307533582</v>
          </cell>
        </row>
        <row r="31">
          <cell r="C31" t="str">
            <v>Kudják Ján</v>
          </cell>
          <cell r="E31" t="str">
            <v>SK Vatek Bernolákovo</v>
          </cell>
          <cell r="F31">
            <v>396</v>
          </cell>
          <cell r="G31">
            <v>1.5367</v>
          </cell>
        </row>
        <row r="32">
          <cell r="C32" t="str">
            <v>Kurilla Matej</v>
          </cell>
          <cell r="E32" t="str">
            <v>ŠKST KARLOVA VES</v>
          </cell>
          <cell r="F32">
            <v>303</v>
          </cell>
          <cell r="G32">
            <v>2.4491999999999998</v>
          </cell>
        </row>
        <row r="33">
          <cell r="C33" t="str">
            <v>Kytlica Peter</v>
          </cell>
          <cell r="E33" t="str">
            <v>SK Vatek Bernolákovo</v>
          </cell>
          <cell r="F33">
            <v>318</v>
          </cell>
          <cell r="G33">
            <v>2.2972999999999999</v>
          </cell>
        </row>
        <row r="34">
          <cell r="C34" t="str">
            <v>Lelkeš Richard</v>
          </cell>
          <cell r="E34" t="str">
            <v>STO Spoje Bratislava</v>
          </cell>
          <cell r="F34">
            <v>372</v>
          </cell>
          <cell r="G34">
            <v>1.7414000000000001</v>
          </cell>
        </row>
        <row r="35">
          <cell r="C35" t="str">
            <v>Letenay Adam</v>
          </cell>
          <cell r="E35" t="str">
            <v>ŠKST FEROMAX</v>
          </cell>
          <cell r="F35">
            <v>128</v>
          </cell>
          <cell r="G35">
            <v>5.3441000000000001</v>
          </cell>
        </row>
        <row r="36">
          <cell r="C36" t="str">
            <v>Letenay Timotej</v>
          </cell>
          <cell r="E36" t="str">
            <v>STK Ivánka pri Dunaji</v>
          </cell>
          <cell r="F36">
            <v>210</v>
          </cell>
          <cell r="G36">
            <v>4.1327999999999996</v>
          </cell>
        </row>
        <row r="37">
          <cell r="C37" t="str">
            <v>Lipták Andrej</v>
          </cell>
          <cell r="E37" t="str">
            <v>ŠKST FEROMAX</v>
          </cell>
          <cell r="F37">
            <v>89</v>
          </cell>
          <cell r="G37">
            <v>108.62</v>
          </cell>
        </row>
        <row r="38">
          <cell r="C38" t="str">
            <v>Lipták Dušan</v>
          </cell>
          <cell r="E38" t="str">
            <v>SK Vatek Bernolákovo</v>
          </cell>
          <cell r="F38">
            <v>434</v>
          </cell>
          <cell r="G38">
            <v>1.2571000000000001</v>
          </cell>
        </row>
        <row r="39">
          <cell r="C39" t="str">
            <v>Michalko Michal</v>
          </cell>
          <cell r="E39" t="str">
            <v>Most pri Bratislave</v>
          </cell>
          <cell r="F39">
            <v>210.5</v>
          </cell>
          <cell r="G39">
            <v>4.07</v>
          </cell>
        </row>
        <row r="40">
          <cell r="C40" t="str">
            <v>Minka Jozef</v>
          </cell>
          <cell r="E40" t="str">
            <v>STK Ivánka pri Dunaji</v>
          </cell>
          <cell r="F40">
            <v>196</v>
          </cell>
          <cell r="G40">
            <v>4.3776000000000002</v>
          </cell>
        </row>
        <row r="41">
          <cell r="C41" t="str">
            <v>Nemček Lukáš</v>
          </cell>
          <cell r="E41" t="str">
            <v>STO Spoje Bratislava</v>
          </cell>
          <cell r="F41">
            <v>336</v>
          </cell>
          <cell r="G41">
            <v>2.0693999999999999</v>
          </cell>
        </row>
        <row r="42">
          <cell r="C42" t="str">
            <v>Prievozník Igor</v>
          </cell>
          <cell r="E42" t="str">
            <v>ISTER BRATISLAVA</v>
          </cell>
          <cell r="F42">
            <v>216</v>
          </cell>
          <cell r="G42">
            <v>3.9424999999999999</v>
          </cell>
        </row>
        <row r="43">
          <cell r="C43" t="str">
            <v>Sadák Marek</v>
          </cell>
          <cell r="E43" t="str">
            <v>EDUCO PETRŽALKA</v>
          </cell>
          <cell r="F43">
            <v>283</v>
          </cell>
          <cell r="G43">
            <v>2.7324000000000002</v>
          </cell>
        </row>
        <row r="44">
          <cell r="C44" t="str">
            <v>Sklenár Matúš</v>
          </cell>
          <cell r="E44" t="str">
            <v>STK Pezinok</v>
          </cell>
          <cell r="F44">
            <v>259</v>
          </cell>
          <cell r="G44">
            <v>3.1042999999999998</v>
          </cell>
        </row>
        <row r="45">
          <cell r="C45" t="str">
            <v>Sýkora Juraj</v>
          </cell>
          <cell r="E45" t="str">
            <v>ŠKST FEROMAX</v>
          </cell>
          <cell r="F45">
            <v>144</v>
          </cell>
          <cell r="G45">
            <v>5.7960000000000003</v>
          </cell>
        </row>
        <row r="46">
          <cell r="C46" t="str">
            <v>Špánik Jozef</v>
          </cell>
          <cell r="E46" t="str">
            <v>zahraničie</v>
          </cell>
          <cell r="F46">
            <v>270.5</v>
          </cell>
          <cell r="G46">
            <v>2.92</v>
          </cell>
        </row>
        <row r="47">
          <cell r="C47" t="str">
            <v>Takáč Jakub</v>
          </cell>
          <cell r="E47" t="str">
            <v>STK Devínska Nová Ves</v>
          </cell>
          <cell r="F47">
            <v>305</v>
          </cell>
          <cell r="G47">
            <v>2.4257</v>
          </cell>
        </row>
        <row r="48">
          <cell r="C48" t="str">
            <v>Tóth Marek</v>
          </cell>
          <cell r="E48" t="str">
            <v>Blatné</v>
          </cell>
          <cell r="F48">
            <v>189</v>
          </cell>
          <cell r="G48">
            <v>4.6258999999999997</v>
          </cell>
        </row>
        <row r="49">
          <cell r="C49" t="str">
            <v>Truchlík Igor</v>
          </cell>
          <cell r="E49" t="str">
            <v>EDUCO PETRŽALKA</v>
          </cell>
          <cell r="F49">
            <v>183</v>
          </cell>
          <cell r="G49">
            <v>4.8017000000000003</v>
          </cell>
        </row>
        <row r="50">
          <cell r="C50" t="str">
            <v>Turček Peter</v>
          </cell>
          <cell r="E50" t="str">
            <v>MOSTEX RAČA</v>
          </cell>
          <cell r="F50">
            <v>31</v>
          </cell>
          <cell r="G50">
            <v>149</v>
          </cell>
        </row>
        <row r="51">
          <cell r="C51" t="str">
            <v>Velich Tomáš</v>
          </cell>
          <cell r="E51" t="str">
            <v>STK Pezinok</v>
          </cell>
          <cell r="F51">
            <v>367</v>
          </cell>
          <cell r="G51">
            <v>1.4439</v>
          </cell>
        </row>
        <row r="52">
          <cell r="C52" t="str">
            <v>Žigo Martin</v>
          </cell>
          <cell r="E52" t="str">
            <v>STK Pezinok</v>
          </cell>
          <cell r="F52">
            <v>439</v>
          </cell>
          <cell r="G52">
            <v>0.88859999999999995</v>
          </cell>
        </row>
        <row r="53">
          <cell r="C53" t="str">
            <v>Žilinec Ľuboš</v>
          </cell>
          <cell r="E53" t="str">
            <v>STO RECA</v>
          </cell>
          <cell r="F53">
            <v>218</v>
          </cell>
          <cell r="G53">
            <v>3.9220999999999999</v>
          </cell>
        </row>
      </sheetData>
      <sheetData sheetId="3">
        <row r="10">
          <cell r="D10">
            <v>1</v>
          </cell>
          <cell r="G10">
            <v>1</v>
          </cell>
          <cell r="J10" t="str">
            <v>Turček Peter</v>
          </cell>
          <cell r="K10" t="str">
            <v>MOSTEX RAČA</v>
          </cell>
          <cell r="L10">
            <v>1</v>
          </cell>
          <cell r="M10">
            <v>31</v>
          </cell>
          <cell r="N10">
            <v>149</v>
          </cell>
        </row>
        <row r="11">
          <cell r="D11">
            <v>2</v>
          </cell>
          <cell r="G11">
            <v>1</v>
          </cell>
          <cell r="J11" t="str">
            <v>Debnár Radovan</v>
          </cell>
          <cell r="K11" t="str">
            <v>SSV Sierndorf</v>
          </cell>
          <cell r="L11">
            <v>2</v>
          </cell>
          <cell r="M11">
            <v>60</v>
          </cell>
          <cell r="N11">
            <v>123</v>
          </cell>
        </row>
        <row r="12">
          <cell r="D12">
            <v>3</v>
          </cell>
          <cell r="G12">
            <v>1</v>
          </cell>
          <cell r="J12" t="str">
            <v>Lipták Andrej</v>
          </cell>
          <cell r="K12" t="str">
            <v>ŠKST FEROMAX</v>
          </cell>
          <cell r="L12">
            <v>3</v>
          </cell>
          <cell r="M12">
            <v>89</v>
          </cell>
          <cell r="N12">
            <v>108.62</v>
          </cell>
        </row>
        <row r="13">
          <cell r="D13">
            <v>4</v>
          </cell>
          <cell r="G13">
            <v>1</v>
          </cell>
          <cell r="J13" t="str">
            <v>Letenay Adam</v>
          </cell>
          <cell r="K13" t="str">
            <v>ŠKST FEROMAX</v>
          </cell>
          <cell r="L13">
            <v>4</v>
          </cell>
          <cell r="M13">
            <v>128</v>
          </cell>
          <cell r="N13">
            <v>5.3441000000000001</v>
          </cell>
        </row>
        <row r="14">
          <cell r="D14">
            <v>5</v>
          </cell>
          <cell r="G14">
            <v>1</v>
          </cell>
          <cell r="J14" t="str">
            <v>Jaššo Miroslav</v>
          </cell>
          <cell r="K14" t="str">
            <v>ŠKST FEROMAX</v>
          </cell>
          <cell r="L14">
            <v>5</v>
          </cell>
          <cell r="M14">
            <v>134</v>
          </cell>
          <cell r="N14">
            <v>5.3994</v>
          </cell>
        </row>
        <row r="15">
          <cell r="D15">
            <v>6</v>
          </cell>
          <cell r="G15">
            <v>1</v>
          </cell>
          <cell r="J15" t="str">
            <v>Grega Roland</v>
          </cell>
          <cell r="K15" t="str">
            <v>EDUCO PETRŽALKA</v>
          </cell>
          <cell r="L15">
            <v>6</v>
          </cell>
          <cell r="M15">
            <v>139</v>
          </cell>
          <cell r="N15">
            <v>5.1440999999999999</v>
          </cell>
        </row>
        <row r="16">
          <cell r="D16">
            <v>7</v>
          </cell>
          <cell r="G16">
            <v>1</v>
          </cell>
          <cell r="J16" t="str">
            <v>Bandík Michal</v>
          </cell>
          <cell r="K16" t="str">
            <v>STK SENEC</v>
          </cell>
          <cell r="L16">
            <v>7</v>
          </cell>
          <cell r="M16">
            <v>141.5</v>
          </cell>
          <cell r="N16">
            <v>5.5</v>
          </cell>
        </row>
        <row r="17">
          <cell r="D17">
            <v>8</v>
          </cell>
          <cell r="G17">
            <v>1</v>
          </cell>
          <cell r="J17" t="str">
            <v>Sýkora Juraj</v>
          </cell>
          <cell r="K17" t="str">
            <v>ŠKST FEROMAX</v>
          </cell>
          <cell r="L17">
            <v>8</v>
          </cell>
          <cell r="M17">
            <v>144</v>
          </cell>
          <cell r="N17">
            <v>5.7960000000000003</v>
          </cell>
        </row>
        <row r="18">
          <cell r="D18">
            <v>9</v>
          </cell>
          <cell r="G18">
            <v>1</v>
          </cell>
          <cell r="J18" t="str">
            <v>Čajkovič Andrej</v>
          </cell>
          <cell r="K18" t="str">
            <v>STO Spoje Bratislava</v>
          </cell>
          <cell r="L18">
            <v>9</v>
          </cell>
          <cell r="M18">
            <v>147</v>
          </cell>
          <cell r="N18">
            <v>5.1482000000000001</v>
          </cell>
        </row>
        <row r="19">
          <cell r="D19">
            <v>10</v>
          </cell>
          <cell r="G19">
            <v>1</v>
          </cell>
          <cell r="J19" t="str">
            <v>Basár Peter</v>
          </cell>
          <cell r="K19" t="str">
            <v>STK Ivánka pri Dunaji</v>
          </cell>
          <cell r="L19">
            <v>10</v>
          </cell>
          <cell r="M19">
            <v>151</v>
          </cell>
          <cell r="N19">
            <v>5.3887</v>
          </cell>
        </row>
        <row r="20">
          <cell r="D20">
            <v>11</v>
          </cell>
          <cell r="G20">
            <v>1</v>
          </cell>
          <cell r="J20" t="str">
            <v>Križanovič Kristián</v>
          </cell>
          <cell r="K20" t="str">
            <v>STK Pezinok</v>
          </cell>
          <cell r="L20">
            <v>11</v>
          </cell>
          <cell r="M20">
            <v>153</v>
          </cell>
          <cell r="N20">
            <v>5.5148877502194171</v>
          </cell>
        </row>
        <row r="21">
          <cell r="D21">
            <v>12</v>
          </cell>
          <cell r="G21">
            <v>1</v>
          </cell>
          <cell r="J21" t="str">
            <v>Križanovič Vojtech</v>
          </cell>
          <cell r="K21" t="str">
            <v>STK Pezinok</v>
          </cell>
          <cell r="L21">
            <v>12</v>
          </cell>
          <cell r="M21">
            <v>164</v>
          </cell>
          <cell r="N21">
            <v>5.3667454307533582</v>
          </cell>
        </row>
        <row r="22">
          <cell r="D22">
            <v>13</v>
          </cell>
          <cell r="G22">
            <v>2</v>
          </cell>
          <cell r="J22" t="str">
            <v>Kresánek Mikuláš</v>
          </cell>
          <cell r="K22" t="str">
            <v>STK SVäTÝ JUR</v>
          </cell>
          <cell r="L22">
            <v>13</v>
          </cell>
          <cell r="M22">
            <v>173</v>
          </cell>
          <cell r="N22">
            <v>5.048</v>
          </cell>
        </row>
        <row r="23">
          <cell r="D23">
            <v>14</v>
          </cell>
          <cell r="G23">
            <v>2</v>
          </cell>
          <cell r="J23" t="str">
            <v>Truchlík Igor</v>
          </cell>
          <cell r="K23" t="str">
            <v>EDUCO PETRŽALKA</v>
          </cell>
          <cell r="L23">
            <v>14</v>
          </cell>
          <cell r="M23">
            <v>183</v>
          </cell>
          <cell r="N23">
            <v>4.8017000000000003</v>
          </cell>
        </row>
        <row r="24">
          <cell r="D24">
            <v>15</v>
          </cell>
          <cell r="G24">
            <v>2</v>
          </cell>
          <cell r="J24" t="str">
            <v>Barok Róbert</v>
          </cell>
          <cell r="K24" t="str">
            <v>STK SVäTÝ JUR</v>
          </cell>
          <cell r="L24">
            <v>15</v>
          </cell>
          <cell r="M24">
            <v>184</v>
          </cell>
          <cell r="N24">
            <v>4.7165999999999997</v>
          </cell>
        </row>
        <row r="25">
          <cell r="D25">
            <v>16</v>
          </cell>
          <cell r="G25">
            <v>2</v>
          </cell>
          <cell r="J25" t="str">
            <v>Hegedus Michal</v>
          </cell>
          <cell r="K25" t="str">
            <v>EDUCO PETRŽALKA</v>
          </cell>
          <cell r="L25">
            <v>16</v>
          </cell>
          <cell r="M25">
            <v>188</v>
          </cell>
          <cell r="N25">
            <v>4.6585999999999999</v>
          </cell>
        </row>
        <row r="26">
          <cell r="D26">
            <v>17</v>
          </cell>
          <cell r="G26">
            <v>2</v>
          </cell>
          <cell r="J26" t="str">
            <v>Tóth Marek</v>
          </cell>
          <cell r="K26" t="str">
            <v>Blatné</v>
          </cell>
          <cell r="L26">
            <v>17</v>
          </cell>
          <cell r="M26">
            <v>189</v>
          </cell>
          <cell r="N26">
            <v>4.6258999999999997</v>
          </cell>
        </row>
        <row r="27">
          <cell r="D27">
            <v>18</v>
          </cell>
          <cell r="G27">
            <v>2</v>
          </cell>
          <cell r="J27" t="str">
            <v>Minka Jozef</v>
          </cell>
          <cell r="K27" t="str">
            <v>STK Ivánka pri Dunaji</v>
          </cell>
          <cell r="L27">
            <v>18</v>
          </cell>
          <cell r="M27">
            <v>196</v>
          </cell>
          <cell r="N27">
            <v>4.3776000000000002</v>
          </cell>
        </row>
        <row r="28">
          <cell r="D28">
            <v>19</v>
          </cell>
          <cell r="G28">
            <v>2</v>
          </cell>
          <cell r="J28" t="str">
            <v>Letenay Timotej</v>
          </cell>
          <cell r="K28" t="str">
            <v>STK Ivánka pri Dunaji</v>
          </cell>
          <cell r="L28">
            <v>19</v>
          </cell>
          <cell r="M28">
            <v>210</v>
          </cell>
          <cell r="N28">
            <v>4.1327999999999996</v>
          </cell>
        </row>
        <row r="29">
          <cell r="D29">
            <v>20</v>
          </cell>
          <cell r="G29">
            <v>2</v>
          </cell>
          <cell r="J29" t="str">
            <v>Michalko Michal</v>
          </cell>
          <cell r="K29" t="str">
            <v>Most pri Bratislave</v>
          </cell>
          <cell r="L29">
            <v>20</v>
          </cell>
          <cell r="M29">
            <v>210.5</v>
          </cell>
          <cell r="N29">
            <v>4.07</v>
          </cell>
        </row>
        <row r="30">
          <cell r="D30">
            <v>21</v>
          </cell>
          <cell r="G30">
            <v>2</v>
          </cell>
          <cell r="J30" t="str">
            <v>Prievozník Igor</v>
          </cell>
          <cell r="K30" t="str">
            <v>ISTER BRATISLAVA</v>
          </cell>
          <cell r="L30">
            <v>21</v>
          </cell>
          <cell r="M30">
            <v>216</v>
          </cell>
          <cell r="N30">
            <v>3.9424999999999999</v>
          </cell>
        </row>
        <row r="31">
          <cell r="D31">
            <v>22</v>
          </cell>
          <cell r="G31">
            <v>2</v>
          </cell>
          <cell r="J31" t="str">
            <v>Žilinec Ľuboš</v>
          </cell>
          <cell r="K31" t="str">
            <v>STO RECA</v>
          </cell>
          <cell r="L31">
            <v>22</v>
          </cell>
          <cell r="M31">
            <v>218</v>
          </cell>
          <cell r="N31">
            <v>3.9220999999999999</v>
          </cell>
        </row>
        <row r="32">
          <cell r="D32">
            <v>23</v>
          </cell>
          <cell r="G32">
            <v>2</v>
          </cell>
          <cell r="J32" t="str">
            <v>Horváth Vojtech</v>
          </cell>
          <cell r="K32" t="str">
            <v>Blatné</v>
          </cell>
          <cell r="L32">
            <v>23</v>
          </cell>
          <cell r="M32">
            <v>244</v>
          </cell>
          <cell r="N32">
            <v>3.3934000000000002</v>
          </cell>
        </row>
        <row r="33">
          <cell r="D33">
            <v>24</v>
          </cell>
          <cell r="G33">
            <v>2</v>
          </cell>
          <cell r="J33" t="str">
            <v>Kovanič Kristián</v>
          </cell>
          <cell r="K33" t="str">
            <v>STK Devínska Nová Ves</v>
          </cell>
          <cell r="L33">
            <v>24</v>
          </cell>
          <cell r="M33">
            <v>256</v>
          </cell>
          <cell r="N33">
            <v>3.1511</v>
          </cell>
        </row>
        <row r="34">
          <cell r="D34">
            <v>25</v>
          </cell>
          <cell r="G34">
            <v>3</v>
          </cell>
          <cell r="J34" t="str">
            <v>Chovan Alexander</v>
          </cell>
          <cell r="K34" t="str">
            <v>ŠKST FEROMAX</v>
          </cell>
          <cell r="L34">
            <v>25</v>
          </cell>
          <cell r="M34">
            <v>258</v>
          </cell>
          <cell r="N34">
            <v>3.1214</v>
          </cell>
        </row>
        <row r="35">
          <cell r="D35">
            <v>26</v>
          </cell>
          <cell r="G35">
            <v>3</v>
          </cell>
          <cell r="J35" t="str">
            <v>Sklenár Matúš</v>
          </cell>
          <cell r="K35" t="str">
            <v>STK Pezinok</v>
          </cell>
          <cell r="L35">
            <v>26</v>
          </cell>
          <cell r="M35">
            <v>259</v>
          </cell>
          <cell r="N35">
            <v>3.1042999999999998</v>
          </cell>
        </row>
        <row r="36">
          <cell r="D36">
            <v>27</v>
          </cell>
          <cell r="G36">
            <v>3</v>
          </cell>
          <cell r="J36" t="str">
            <v>Jakubec Dávid</v>
          </cell>
          <cell r="K36" t="str">
            <v>STK Pezinok</v>
          </cell>
          <cell r="L36">
            <v>27</v>
          </cell>
          <cell r="M36">
            <v>260</v>
          </cell>
          <cell r="N36">
            <v>3.1032000000000002</v>
          </cell>
        </row>
        <row r="37">
          <cell r="D37">
            <v>28</v>
          </cell>
          <cell r="G37">
            <v>3</v>
          </cell>
          <cell r="J37" t="str">
            <v>Špánik Jozef</v>
          </cell>
          <cell r="K37" t="str">
            <v>zahraničie</v>
          </cell>
          <cell r="L37">
            <v>28</v>
          </cell>
          <cell r="M37">
            <v>270.5</v>
          </cell>
          <cell r="N37">
            <v>2.92</v>
          </cell>
        </row>
        <row r="38">
          <cell r="D38">
            <v>29</v>
          </cell>
          <cell r="G38">
            <v>3</v>
          </cell>
          <cell r="J38" t="str">
            <v>Sadák Marek</v>
          </cell>
          <cell r="K38" t="str">
            <v>EDUCO PETRŽALKA</v>
          </cell>
          <cell r="L38">
            <v>29</v>
          </cell>
          <cell r="M38">
            <v>283</v>
          </cell>
          <cell r="N38">
            <v>2.7324000000000002</v>
          </cell>
        </row>
        <row r="39">
          <cell r="D39">
            <v>30</v>
          </cell>
          <cell r="G39">
            <v>3</v>
          </cell>
          <cell r="J39" t="str">
            <v>Červeň Pavol</v>
          </cell>
          <cell r="K39" t="str">
            <v>SK Vatek Bernolákovo</v>
          </cell>
          <cell r="L39">
            <v>30</v>
          </cell>
          <cell r="M39">
            <v>291</v>
          </cell>
          <cell r="N39">
            <v>2.577</v>
          </cell>
        </row>
        <row r="40">
          <cell r="D40">
            <v>31</v>
          </cell>
          <cell r="G40">
            <v>3</v>
          </cell>
          <cell r="J40" t="str">
            <v>Král Egon</v>
          </cell>
          <cell r="K40" t="str">
            <v>ISTER BRATISLAVA</v>
          </cell>
          <cell r="L40">
            <v>31</v>
          </cell>
          <cell r="M40">
            <v>294</v>
          </cell>
          <cell r="N40">
            <v>2.5688</v>
          </cell>
        </row>
        <row r="41">
          <cell r="D41">
            <v>32</v>
          </cell>
          <cell r="G41">
            <v>3</v>
          </cell>
          <cell r="J41" t="str">
            <v>Kurilla Matej</v>
          </cell>
          <cell r="K41" t="str">
            <v>ŠKST KARLOVA VES</v>
          </cell>
          <cell r="L41">
            <v>32</v>
          </cell>
          <cell r="M41">
            <v>303</v>
          </cell>
          <cell r="N41">
            <v>2.4491999999999998</v>
          </cell>
        </row>
        <row r="42">
          <cell r="D42">
            <v>33</v>
          </cell>
          <cell r="G42">
            <v>3</v>
          </cell>
          <cell r="J42" t="str">
            <v>Takáč Jakub</v>
          </cell>
          <cell r="K42" t="str">
            <v>STK Devínska Nová Ves</v>
          </cell>
          <cell r="L42">
            <v>33</v>
          </cell>
          <cell r="M42">
            <v>305</v>
          </cell>
          <cell r="N42">
            <v>2.4257</v>
          </cell>
        </row>
        <row r="43">
          <cell r="D43">
            <v>34</v>
          </cell>
          <cell r="G43">
            <v>3</v>
          </cell>
          <cell r="J43" t="str">
            <v>Csémy Gabriel</v>
          </cell>
          <cell r="K43" t="str">
            <v>STO RECA</v>
          </cell>
          <cell r="L43">
            <v>34</v>
          </cell>
          <cell r="M43">
            <v>307</v>
          </cell>
          <cell r="N43">
            <v>2.4142000000000001</v>
          </cell>
        </row>
        <row r="44">
          <cell r="D44">
            <v>35</v>
          </cell>
          <cell r="G44">
            <v>3</v>
          </cell>
          <cell r="J44" t="str">
            <v>Kytlica Peter</v>
          </cell>
          <cell r="K44" t="str">
            <v>SK Vatek Bernolákovo</v>
          </cell>
          <cell r="L44">
            <v>35</v>
          </cell>
          <cell r="M44">
            <v>318</v>
          </cell>
          <cell r="N44">
            <v>2.2972999999999999</v>
          </cell>
        </row>
        <row r="45">
          <cell r="D45">
            <v>36</v>
          </cell>
          <cell r="G45">
            <v>3</v>
          </cell>
          <cell r="J45" t="str">
            <v>Kahánek Jozef</v>
          </cell>
          <cell r="K45" t="str">
            <v>PST STUPAVA</v>
          </cell>
          <cell r="L45">
            <v>36</v>
          </cell>
          <cell r="M45">
            <v>328</v>
          </cell>
          <cell r="N45">
            <v>2.1877</v>
          </cell>
        </row>
        <row r="46">
          <cell r="D46">
            <v>37</v>
          </cell>
          <cell r="G46">
            <v>4</v>
          </cell>
          <cell r="J46" t="str">
            <v>Kleman Ondrej</v>
          </cell>
          <cell r="K46" t="str">
            <v>STO Spoje Bratislava</v>
          </cell>
          <cell r="L46">
            <v>37</v>
          </cell>
          <cell r="M46">
            <v>331.5</v>
          </cell>
          <cell r="N46">
            <v>2.1421999999999999</v>
          </cell>
        </row>
        <row r="47">
          <cell r="D47">
            <v>38</v>
          </cell>
          <cell r="G47">
            <v>4</v>
          </cell>
          <cell r="J47" t="str">
            <v>Nemček Lukáš</v>
          </cell>
          <cell r="K47" t="str">
            <v>STO Spoje Bratislava</v>
          </cell>
          <cell r="L47">
            <v>38</v>
          </cell>
          <cell r="M47">
            <v>336</v>
          </cell>
          <cell r="N47">
            <v>2.0693999999999999</v>
          </cell>
        </row>
        <row r="48">
          <cell r="D48">
            <v>39</v>
          </cell>
          <cell r="G48">
            <v>4</v>
          </cell>
          <cell r="J48" t="str">
            <v>Velich Tomáš</v>
          </cell>
          <cell r="K48" t="str">
            <v>STK Pezinok</v>
          </cell>
          <cell r="L48">
            <v>39</v>
          </cell>
          <cell r="M48">
            <v>367</v>
          </cell>
          <cell r="N48">
            <v>1.4439</v>
          </cell>
        </row>
        <row r="49">
          <cell r="D49">
            <v>40</v>
          </cell>
          <cell r="G49">
            <v>4</v>
          </cell>
          <cell r="J49" t="str">
            <v>Lelkeš Richard</v>
          </cell>
          <cell r="K49" t="str">
            <v>STO Spoje Bratislava</v>
          </cell>
          <cell r="L49">
            <v>40</v>
          </cell>
          <cell r="M49">
            <v>372</v>
          </cell>
          <cell r="N49">
            <v>1.7414000000000001</v>
          </cell>
        </row>
        <row r="50">
          <cell r="D50">
            <v>41</v>
          </cell>
          <cell r="G50">
            <v>4</v>
          </cell>
          <cell r="J50" t="str">
            <v>Kövesi Michal</v>
          </cell>
          <cell r="K50" t="str">
            <v>SK Vatek Bernolákovo</v>
          </cell>
          <cell r="L50">
            <v>41</v>
          </cell>
          <cell r="M50">
            <v>378</v>
          </cell>
          <cell r="N50">
            <v>1.6814</v>
          </cell>
        </row>
        <row r="51">
          <cell r="D51">
            <v>42</v>
          </cell>
          <cell r="G51">
            <v>4</v>
          </cell>
          <cell r="J51" t="str">
            <v>Kudják Ján</v>
          </cell>
          <cell r="K51" t="str">
            <v>SK Vatek Bernolákovo</v>
          </cell>
          <cell r="L51">
            <v>42</v>
          </cell>
          <cell r="M51">
            <v>396</v>
          </cell>
          <cell r="N51">
            <v>1.5367</v>
          </cell>
        </row>
        <row r="52">
          <cell r="D52">
            <v>43</v>
          </cell>
          <cell r="G52">
            <v>4</v>
          </cell>
          <cell r="J52" t="str">
            <v>Lipták Dušan</v>
          </cell>
          <cell r="K52" t="str">
            <v>SK Vatek Bernolákovo</v>
          </cell>
          <cell r="L52">
            <v>43</v>
          </cell>
          <cell r="M52">
            <v>434</v>
          </cell>
          <cell r="N52">
            <v>1.2571000000000001</v>
          </cell>
        </row>
        <row r="53">
          <cell r="D53">
            <v>44</v>
          </cell>
          <cell r="G53">
            <v>4</v>
          </cell>
          <cell r="J53" t="str">
            <v>Žigo Martin</v>
          </cell>
          <cell r="K53" t="str">
            <v>STK Pezinok</v>
          </cell>
          <cell r="L53">
            <v>44</v>
          </cell>
          <cell r="M53">
            <v>439</v>
          </cell>
          <cell r="N53">
            <v>0.88859999999999995</v>
          </cell>
        </row>
        <row r="54">
          <cell r="D54">
            <v>45</v>
          </cell>
          <cell r="G54">
            <v>4</v>
          </cell>
          <cell r="J54" t="str">
            <v>Henc Marián</v>
          </cell>
          <cell r="K54" t="str">
            <v>SK Vatek Bernolákovo</v>
          </cell>
          <cell r="L54">
            <v>45</v>
          </cell>
          <cell r="M54">
            <v>452</v>
          </cell>
          <cell r="N54">
            <v>1.1477999999999999</v>
          </cell>
        </row>
        <row r="55">
          <cell r="D55">
            <v>46</v>
          </cell>
          <cell r="G55">
            <v>4</v>
          </cell>
          <cell r="J55" t="str">
            <v>Haluška Ján</v>
          </cell>
          <cell r="K55" t="str">
            <v>SK Vatek Bernolákovo</v>
          </cell>
          <cell r="L55">
            <v>46</v>
          </cell>
          <cell r="M55">
            <v>455</v>
          </cell>
          <cell r="N55">
            <v>1.1284000000000001</v>
          </cell>
        </row>
        <row r="56">
          <cell r="D56">
            <v>47</v>
          </cell>
          <cell r="G56">
            <v>4</v>
          </cell>
          <cell r="J56" t="str">
            <v>Erdélsky Juraj</v>
          </cell>
          <cell r="K56" t="str">
            <v>PST STUPAVA</v>
          </cell>
          <cell r="L56">
            <v>47</v>
          </cell>
          <cell r="M56">
            <v>550</v>
          </cell>
          <cell r="N56">
            <v>0.57120000000000004</v>
          </cell>
        </row>
        <row r="57">
          <cell r="D57">
            <v>48</v>
          </cell>
          <cell r="G57">
            <v>4</v>
          </cell>
          <cell r="J57" t="str">
            <v>Čupík Miloslav</v>
          </cell>
          <cell r="K57" t="str">
            <v>Most pri Bratislave</v>
          </cell>
          <cell r="L57">
            <v>48</v>
          </cell>
          <cell r="M57">
            <v>565</v>
          </cell>
          <cell r="N57">
            <v>0.49070000000000003</v>
          </cell>
        </row>
        <row r="58">
          <cell r="D58">
            <v>49</v>
          </cell>
          <cell r="G58" t="str">
            <v/>
          </cell>
          <cell r="J58" t="str">
            <v/>
          </cell>
          <cell r="K58" t="str">
            <v/>
          </cell>
          <cell r="L58" t="str">
            <v/>
          </cell>
          <cell r="M58" t="str">
            <v/>
          </cell>
          <cell r="N58" t="str">
            <v/>
          </cell>
        </row>
        <row r="59">
          <cell r="D59">
            <v>50</v>
          </cell>
          <cell r="G59" t="str">
            <v/>
          </cell>
          <cell r="J59" t="str">
            <v/>
          </cell>
          <cell r="K59" t="str">
            <v/>
          </cell>
          <cell r="L59" t="str">
            <v/>
          </cell>
          <cell r="M59" t="str">
            <v/>
          </cell>
          <cell r="N59" t="str">
            <v/>
          </cell>
        </row>
        <row r="60">
          <cell r="D60">
            <v>51</v>
          </cell>
          <cell r="G60" t="str">
            <v/>
          </cell>
          <cell r="J60" t="str">
            <v/>
          </cell>
          <cell r="K60" t="str">
            <v/>
          </cell>
          <cell r="L60" t="str">
            <v/>
          </cell>
          <cell r="M60" t="str">
            <v/>
          </cell>
          <cell r="N60" t="str">
            <v/>
          </cell>
        </row>
        <row r="61">
          <cell r="D61">
            <v>52</v>
          </cell>
          <cell r="G61" t="str">
            <v/>
          </cell>
          <cell r="J61" t="str">
            <v/>
          </cell>
          <cell r="K61" t="str">
            <v/>
          </cell>
          <cell r="L61" t="str">
            <v/>
          </cell>
          <cell r="M61" t="str">
            <v/>
          </cell>
          <cell r="N61" t="str">
            <v/>
          </cell>
        </row>
        <row r="62">
          <cell r="D62">
            <v>53</v>
          </cell>
          <cell r="G62" t="str">
            <v/>
          </cell>
          <cell r="J62" t="str">
            <v/>
          </cell>
          <cell r="K62" t="str">
            <v/>
          </cell>
          <cell r="L62" t="str">
            <v/>
          </cell>
          <cell r="M62" t="str">
            <v/>
          </cell>
          <cell r="N62" t="str">
            <v/>
          </cell>
        </row>
        <row r="63">
          <cell r="D63">
            <v>54</v>
          </cell>
          <cell r="G63" t="str">
            <v/>
          </cell>
          <cell r="J63" t="str">
            <v/>
          </cell>
          <cell r="K63" t="str">
            <v/>
          </cell>
          <cell r="L63" t="str">
            <v/>
          </cell>
          <cell r="M63" t="str">
            <v/>
          </cell>
          <cell r="N63" t="str">
            <v/>
          </cell>
        </row>
        <row r="64">
          <cell r="D64">
            <v>55</v>
          </cell>
          <cell r="G64" t="str">
            <v/>
          </cell>
          <cell r="J64" t="str">
            <v/>
          </cell>
          <cell r="K64" t="str">
            <v/>
          </cell>
          <cell r="L64" t="str">
            <v/>
          </cell>
          <cell r="M64" t="str">
            <v/>
          </cell>
          <cell r="N64" t="str">
            <v/>
          </cell>
        </row>
        <row r="65">
          <cell r="D65">
            <v>56</v>
          </cell>
          <cell r="G65" t="str">
            <v/>
          </cell>
          <cell r="J65" t="str">
            <v/>
          </cell>
          <cell r="K65" t="str">
            <v/>
          </cell>
          <cell r="L65" t="str">
            <v/>
          </cell>
          <cell r="M65" t="str">
            <v/>
          </cell>
          <cell r="N65" t="str">
            <v/>
          </cell>
        </row>
        <row r="66">
          <cell r="D66">
            <v>57</v>
          </cell>
          <cell r="G66" t="str">
            <v/>
          </cell>
          <cell r="J66" t="str">
            <v/>
          </cell>
          <cell r="K66" t="str">
            <v/>
          </cell>
          <cell r="L66" t="str">
            <v/>
          </cell>
          <cell r="M66" t="str">
            <v/>
          </cell>
          <cell r="N66" t="str">
            <v/>
          </cell>
        </row>
        <row r="67">
          <cell r="D67">
            <v>58</v>
          </cell>
          <cell r="G67" t="str">
            <v/>
          </cell>
          <cell r="J67" t="str">
            <v/>
          </cell>
          <cell r="K67" t="str">
            <v/>
          </cell>
          <cell r="L67" t="str">
            <v/>
          </cell>
          <cell r="M67" t="str">
            <v/>
          </cell>
          <cell r="N67" t="str">
            <v/>
          </cell>
        </row>
        <row r="68">
          <cell r="D68">
            <v>59</v>
          </cell>
          <cell r="G68" t="str">
            <v/>
          </cell>
          <cell r="J68" t="str">
            <v/>
          </cell>
          <cell r="K68" t="str">
            <v/>
          </cell>
          <cell r="L68" t="str">
            <v/>
          </cell>
          <cell r="M68" t="str">
            <v/>
          </cell>
          <cell r="N68" t="str">
            <v/>
          </cell>
        </row>
        <row r="69">
          <cell r="D69">
            <v>60</v>
          </cell>
          <cell r="G69" t="str">
            <v/>
          </cell>
          <cell r="J69" t="str">
            <v/>
          </cell>
          <cell r="K69" t="str">
            <v/>
          </cell>
          <cell r="L69" t="str">
            <v/>
          </cell>
          <cell r="M69" t="str">
            <v/>
          </cell>
          <cell r="N69" t="str">
            <v/>
          </cell>
        </row>
        <row r="70">
          <cell r="D70">
            <v>61</v>
          </cell>
          <cell r="G70" t="str">
            <v/>
          </cell>
          <cell r="J70" t="str">
            <v/>
          </cell>
          <cell r="K70" t="str">
            <v/>
          </cell>
          <cell r="L70" t="str">
            <v/>
          </cell>
          <cell r="M70" t="str">
            <v/>
          </cell>
          <cell r="N70" t="str">
            <v/>
          </cell>
        </row>
        <row r="71">
          <cell r="D71">
            <v>62</v>
          </cell>
          <cell r="G71" t="str">
            <v/>
          </cell>
          <cell r="J71" t="str">
            <v/>
          </cell>
          <cell r="K71" t="str">
            <v/>
          </cell>
          <cell r="L71" t="str">
            <v/>
          </cell>
          <cell r="M71" t="str">
            <v/>
          </cell>
          <cell r="N71" t="str">
            <v/>
          </cell>
        </row>
        <row r="72">
          <cell r="D72">
            <v>63</v>
          </cell>
          <cell r="G72" t="str">
            <v/>
          </cell>
          <cell r="J72" t="str">
            <v/>
          </cell>
          <cell r="K72" t="str">
            <v/>
          </cell>
          <cell r="L72" t="str">
            <v/>
          </cell>
          <cell r="M72" t="str">
            <v/>
          </cell>
          <cell r="N72" t="str">
            <v/>
          </cell>
        </row>
        <row r="73">
          <cell r="D73">
            <v>64</v>
          </cell>
          <cell r="G73" t="str">
            <v/>
          </cell>
          <cell r="J73" t="str">
            <v/>
          </cell>
          <cell r="K73" t="str">
            <v/>
          </cell>
          <cell r="L73" t="str">
            <v/>
          </cell>
          <cell r="M73" t="str">
            <v/>
          </cell>
          <cell r="N73" t="str">
            <v/>
          </cell>
        </row>
        <row r="74">
          <cell r="D74">
            <v>65</v>
          </cell>
          <cell r="G74" t="str">
            <v/>
          </cell>
          <cell r="J74" t="str">
            <v/>
          </cell>
          <cell r="K74" t="str">
            <v/>
          </cell>
          <cell r="L74" t="str">
            <v/>
          </cell>
          <cell r="M74" t="str">
            <v/>
          </cell>
          <cell r="N74" t="str">
            <v/>
          </cell>
        </row>
        <row r="75">
          <cell r="D75">
            <v>66</v>
          </cell>
          <cell r="G75" t="str">
            <v/>
          </cell>
          <cell r="J75" t="str">
            <v/>
          </cell>
          <cell r="K75" t="str">
            <v/>
          </cell>
          <cell r="L75" t="str">
            <v/>
          </cell>
          <cell r="M75" t="str">
            <v/>
          </cell>
          <cell r="N75" t="str">
            <v/>
          </cell>
        </row>
        <row r="76">
          <cell r="D76">
            <v>67</v>
          </cell>
          <cell r="G76" t="str">
            <v/>
          </cell>
          <cell r="J76" t="str">
            <v/>
          </cell>
          <cell r="K76" t="str">
            <v/>
          </cell>
          <cell r="L76" t="str">
            <v/>
          </cell>
          <cell r="M76" t="str">
            <v/>
          </cell>
          <cell r="N76" t="str">
            <v/>
          </cell>
        </row>
        <row r="77">
          <cell r="D77">
            <v>68</v>
          </cell>
          <cell r="G77" t="str">
            <v/>
          </cell>
          <cell r="J77" t="str">
            <v/>
          </cell>
          <cell r="K77" t="str">
            <v/>
          </cell>
          <cell r="L77" t="str">
            <v/>
          </cell>
          <cell r="M77" t="str">
            <v/>
          </cell>
          <cell r="N77" t="str">
            <v/>
          </cell>
        </row>
        <row r="78">
          <cell r="D78">
            <v>69</v>
          </cell>
          <cell r="G78" t="str">
            <v/>
          </cell>
          <cell r="J78" t="str">
            <v/>
          </cell>
          <cell r="K78" t="str">
            <v/>
          </cell>
          <cell r="L78" t="str">
            <v/>
          </cell>
          <cell r="M78" t="str">
            <v/>
          </cell>
          <cell r="N78" t="str">
            <v/>
          </cell>
        </row>
        <row r="79">
          <cell r="D79">
            <v>70</v>
          </cell>
          <cell r="G79" t="str">
            <v/>
          </cell>
          <cell r="J79" t="str">
            <v/>
          </cell>
          <cell r="K79" t="str">
            <v/>
          </cell>
          <cell r="L79" t="str">
            <v/>
          </cell>
          <cell r="M79" t="str">
            <v/>
          </cell>
          <cell r="N79" t="str">
            <v/>
          </cell>
        </row>
        <row r="80">
          <cell r="D80">
            <v>71</v>
          </cell>
          <cell r="G80" t="str">
            <v/>
          </cell>
          <cell r="J80" t="str">
            <v/>
          </cell>
          <cell r="K80" t="str">
            <v/>
          </cell>
          <cell r="L80" t="str">
            <v/>
          </cell>
          <cell r="M80" t="str">
            <v/>
          </cell>
          <cell r="N80" t="str">
            <v/>
          </cell>
        </row>
        <row r="81">
          <cell r="D81">
            <v>72</v>
          </cell>
          <cell r="G81" t="str">
            <v/>
          </cell>
          <cell r="J81" t="str">
            <v/>
          </cell>
          <cell r="K81" t="str">
            <v/>
          </cell>
          <cell r="L81" t="str">
            <v/>
          </cell>
          <cell r="M81" t="str">
            <v/>
          </cell>
          <cell r="N81" t="str">
            <v/>
          </cell>
        </row>
        <row r="82">
          <cell r="D82">
            <v>73</v>
          </cell>
          <cell r="G82" t="str">
            <v/>
          </cell>
          <cell r="J82" t="str">
            <v/>
          </cell>
          <cell r="K82" t="str">
            <v/>
          </cell>
          <cell r="L82" t="str">
            <v/>
          </cell>
          <cell r="M82" t="str">
            <v/>
          </cell>
          <cell r="N82" t="str">
            <v/>
          </cell>
        </row>
        <row r="83">
          <cell r="D83">
            <v>74</v>
          </cell>
          <cell r="G83" t="str">
            <v/>
          </cell>
          <cell r="J83" t="str">
            <v/>
          </cell>
          <cell r="K83" t="str">
            <v/>
          </cell>
          <cell r="L83" t="str">
            <v/>
          </cell>
          <cell r="M83" t="str">
            <v/>
          </cell>
          <cell r="N83" t="str">
            <v/>
          </cell>
        </row>
        <row r="84">
          <cell r="D84">
            <v>75</v>
          </cell>
          <cell r="G84" t="str">
            <v/>
          </cell>
          <cell r="J84" t="str">
            <v/>
          </cell>
          <cell r="K84" t="str">
            <v/>
          </cell>
          <cell r="L84" t="str">
            <v/>
          </cell>
          <cell r="M84" t="str">
            <v/>
          </cell>
          <cell r="N84" t="str">
            <v/>
          </cell>
        </row>
        <row r="85">
          <cell r="D85">
            <v>76</v>
          </cell>
          <cell r="G85" t="str">
            <v/>
          </cell>
          <cell r="J85" t="str">
            <v/>
          </cell>
          <cell r="K85" t="str">
            <v/>
          </cell>
          <cell r="L85" t="str">
            <v/>
          </cell>
          <cell r="M85" t="str">
            <v/>
          </cell>
          <cell r="N85" t="str">
            <v/>
          </cell>
        </row>
        <row r="86">
          <cell r="D86">
            <v>77</v>
          </cell>
          <cell r="G86" t="str">
            <v/>
          </cell>
          <cell r="J86" t="str">
            <v/>
          </cell>
          <cell r="K86" t="str">
            <v/>
          </cell>
          <cell r="L86" t="str">
            <v/>
          </cell>
          <cell r="M86" t="str">
            <v/>
          </cell>
          <cell r="N86" t="str">
            <v/>
          </cell>
        </row>
        <row r="87">
          <cell r="D87">
            <v>78</v>
          </cell>
          <cell r="G87" t="str">
            <v/>
          </cell>
          <cell r="J87" t="str">
            <v/>
          </cell>
          <cell r="K87" t="str">
            <v/>
          </cell>
          <cell r="L87" t="str">
            <v/>
          </cell>
          <cell r="M87" t="str">
            <v/>
          </cell>
          <cell r="N87" t="str">
            <v/>
          </cell>
        </row>
        <row r="88">
          <cell r="D88">
            <v>79</v>
          </cell>
          <cell r="G88" t="str">
            <v/>
          </cell>
          <cell r="J88" t="str">
            <v/>
          </cell>
          <cell r="K88" t="str">
            <v/>
          </cell>
          <cell r="L88" t="str">
            <v/>
          </cell>
          <cell r="M88" t="str">
            <v/>
          </cell>
          <cell r="N88" t="str">
            <v/>
          </cell>
        </row>
        <row r="89">
          <cell r="D89">
            <v>80</v>
          </cell>
          <cell r="G89" t="str">
            <v/>
          </cell>
          <cell r="J89" t="str">
            <v/>
          </cell>
          <cell r="K89" t="str">
            <v/>
          </cell>
          <cell r="L89" t="str">
            <v/>
          </cell>
          <cell r="M89" t="str">
            <v/>
          </cell>
          <cell r="N89" t="str">
            <v/>
          </cell>
        </row>
        <row r="90">
          <cell r="D90">
            <v>81</v>
          </cell>
          <cell r="G90" t="str">
            <v/>
          </cell>
          <cell r="J90" t="str">
            <v/>
          </cell>
          <cell r="K90" t="str">
            <v/>
          </cell>
          <cell r="L90" t="str">
            <v/>
          </cell>
          <cell r="M90" t="str">
            <v/>
          </cell>
          <cell r="N90" t="str">
            <v/>
          </cell>
        </row>
        <row r="91">
          <cell r="D91">
            <v>82</v>
          </cell>
          <cell r="G91" t="str">
            <v/>
          </cell>
          <cell r="J91" t="str">
            <v/>
          </cell>
          <cell r="K91" t="str">
            <v/>
          </cell>
          <cell r="L91" t="str">
            <v/>
          </cell>
          <cell r="M91" t="str">
            <v/>
          </cell>
          <cell r="N91" t="str">
            <v/>
          </cell>
        </row>
        <row r="92">
          <cell r="D92">
            <v>83</v>
          </cell>
          <cell r="G92" t="str">
            <v/>
          </cell>
          <cell r="J92" t="str">
            <v/>
          </cell>
          <cell r="K92" t="str">
            <v/>
          </cell>
          <cell r="L92" t="str">
            <v/>
          </cell>
          <cell r="M92" t="str">
            <v/>
          </cell>
          <cell r="N92" t="str">
            <v/>
          </cell>
        </row>
        <row r="93">
          <cell r="D93">
            <v>84</v>
          </cell>
          <cell r="G93" t="str">
            <v/>
          </cell>
          <cell r="J93" t="str">
            <v/>
          </cell>
          <cell r="K93" t="str">
            <v/>
          </cell>
          <cell r="L93" t="str">
            <v/>
          </cell>
          <cell r="M93" t="str">
            <v/>
          </cell>
          <cell r="N93" t="str">
            <v/>
          </cell>
        </row>
        <row r="94">
          <cell r="D94">
            <v>85</v>
          </cell>
          <cell r="G94" t="str">
            <v/>
          </cell>
          <cell r="J94" t="str">
            <v/>
          </cell>
          <cell r="K94" t="str">
            <v/>
          </cell>
          <cell r="L94" t="str">
            <v/>
          </cell>
          <cell r="M94" t="str">
            <v/>
          </cell>
          <cell r="N94" t="str">
            <v/>
          </cell>
        </row>
        <row r="95">
          <cell r="D95">
            <v>86</v>
          </cell>
          <cell r="G95" t="str">
            <v/>
          </cell>
          <cell r="J95" t="str">
            <v/>
          </cell>
          <cell r="K95" t="str">
            <v/>
          </cell>
          <cell r="L95" t="str">
            <v/>
          </cell>
          <cell r="M95" t="str">
            <v/>
          </cell>
          <cell r="N95" t="str">
            <v/>
          </cell>
        </row>
        <row r="96">
          <cell r="D96">
            <v>87</v>
          </cell>
          <cell r="G96" t="str">
            <v/>
          </cell>
          <cell r="J96" t="str">
            <v/>
          </cell>
          <cell r="K96" t="str">
            <v/>
          </cell>
          <cell r="L96" t="str">
            <v/>
          </cell>
          <cell r="M96" t="str">
            <v/>
          </cell>
          <cell r="N96" t="str">
            <v/>
          </cell>
        </row>
        <row r="97">
          <cell r="D97">
            <v>88</v>
          </cell>
          <cell r="G97" t="str">
            <v/>
          </cell>
          <cell r="J97" t="str">
            <v/>
          </cell>
          <cell r="K97" t="str">
            <v/>
          </cell>
          <cell r="L97" t="str">
            <v/>
          </cell>
          <cell r="M97" t="str">
            <v/>
          </cell>
          <cell r="N97" t="str">
            <v/>
          </cell>
        </row>
        <row r="98">
          <cell r="D98">
            <v>89</v>
          </cell>
          <cell r="G98" t="str">
            <v/>
          </cell>
          <cell r="J98" t="str">
            <v/>
          </cell>
          <cell r="K98" t="str">
            <v/>
          </cell>
          <cell r="L98" t="str">
            <v/>
          </cell>
          <cell r="M98" t="str">
            <v/>
          </cell>
          <cell r="N98" t="str">
            <v/>
          </cell>
        </row>
        <row r="99">
          <cell r="D99">
            <v>90</v>
          </cell>
          <cell r="G99" t="str">
            <v/>
          </cell>
          <cell r="J99" t="str">
            <v/>
          </cell>
          <cell r="K99" t="str">
            <v/>
          </cell>
          <cell r="L99" t="str">
            <v/>
          </cell>
          <cell r="M99" t="str">
            <v/>
          </cell>
          <cell r="N99" t="str">
            <v/>
          </cell>
        </row>
        <row r="100">
          <cell r="D100">
            <v>91</v>
          </cell>
          <cell r="G100" t="str">
            <v/>
          </cell>
          <cell r="J100" t="str">
            <v/>
          </cell>
          <cell r="K100" t="str">
            <v/>
          </cell>
          <cell r="L100" t="str">
            <v/>
          </cell>
          <cell r="M100" t="str">
            <v/>
          </cell>
          <cell r="N100" t="str">
            <v/>
          </cell>
        </row>
        <row r="101">
          <cell r="D101">
            <v>92</v>
          </cell>
          <cell r="G101" t="str">
            <v/>
          </cell>
          <cell r="J101" t="str">
            <v/>
          </cell>
          <cell r="K101" t="str">
            <v/>
          </cell>
          <cell r="L101" t="str">
            <v/>
          </cell>
          <cell r="M101" t="str">
            <v/>
          </cell>
          <cell r="N101" t="str">
            <v/>
          </cell>
        </row>
        <row r="102">
          <cell r="D102">
            <v>93</v>
          </cell>
          <cell r="G102" t="str">
            <v/>
          </cell>
          <cell r="J102" t="str">
            <v/>
          </cell>
          <cell r="K102" t="str">
            <v/>
          </cell>
          <cell r="L102" t="str">
            <v/>
          </cell>
          <cell r="M102" t="str">
            <v/>
          </cell>
          <cell r="N102" t="str">
            <v/>
          </cell>
        </row>
        <row r="103">
          <cell r="D103">
            <v>94</v>
          </cell>
          <cell r="G103" t="str">
            <v/>
          </cell>
          <cell r="J103" t="str">
            <v/>
          </cell>
          <cell r="K103" t="str">
            <v/>
          </cell>
          <cell r="L103" t="str">
            <v/>
          </cell>
          <cell r="M103" t="str">
            <v/>
          </cell>
          <cell r="N103" t="str">
            <v/>
          </cell>
        </row>
        <row r="104">
          <cell r="D104">
            <v>95</v>
          </cell>
          <cell r="G104" t="str">
            <v/>
          </cell>
          <cell r="J104" t="str">
            <v/>
          </cell>
          <cell r="K104" t="str">
            <v/>
          </cell>
          <cell r="L104" t="str">
            <v/>
          </cell>
          <cell r="M104" t="str">
            <v/>
          </cell>
          <cell r="N104" t="str">
            <v/>
          </cell>
        </row>
        <row r="105">
          <cell r="D105">
            <v>96</v>
          </cell>
          <cell r="G105" t="str">
            <v/>
          </cell>
          <cell r="J105" t="str">
            <v/>
          </cell>
          <cell r="K105" t="str">
            <v/>
          </cell>
          <cell r="L105" t="str">
            <v/>
          </cell>
          <cell r="M105" t="str">
            <v/>
          </cell>
          <cell r="N105" t="str">
            <v/>
          </cell>
        </row>
        <row r="106">
          <cell r="D106">
            <v>97</v>
          </cell>
          <cell r="G106" t="str">
            <v/>
          </cell>
          <cell r="J106" t="str">
            <v/>
          </cell>
          <cell r="K106" t="str">
            <v/>
          </cell>
          <cell r="L106" t="str">
            <v/>
          </cell>
          <cell r="M106" t="str">
            <v/>
          </cell>
          <cell r="N106" t="str">
            <v/>
          </cell>
        </row>
        <row r="107">
          <cell r="D107">
            <v>98</v>
          </cell>
          <cell r="G107" t="str">
            <v/>
          </cell>
          <cell r="J107" t="str">
            <v/>
          </cell>
          <cell r="K107" t="str">
            <v/>
          </cell>
          <cell r="L107" t="str">
            <v/>
          </cell>
          <cell r="M107" t="str">
            <v/>
          </cell>
          <cell r="N107" t="str">
            <v/>
          </cell>
        </row>
        <row r="108">
          <cell r="D108">
            <v>99</v>
          </cell>
          <cell r="G108" t="str">
            <v/>
          </cell>
          <cell r="J108" t="str">
            <v/>
          </cell>
          <cell r="K108" t="str">
            <v/>
          </cell>
          <cell r="L108" t="str">
            <v/>
          </cell>
          <cell r="M108" t="str">
            <v/>
          </cell>
          <cell r="N108" t="str">
            <v/>
          </cell>
        </row>
        <row r="109">
          <cell r="D109">
            <v>100</v>
          </cell>
          <cell r="G109" t="str">
            <v/>
          </cell>
          <cell r="J109" t="str">
            <v/>
          </cell>
          <cell r="K109" t="str">
            <v/>
          </cell>
          <cell r="L109" t="str">
            <v/>
          </cell>
          <cell r="M109" t="str">
            <v/>
          </cell>
          <cell r="N109" t="str">
            <v/>
          </cell>
        </row>
        <row r="110">
          <cell r="D110">
            <v>101</v>
          </cell>
          <cell r="G110" t="str">
            <v/>
          </cell>
          <cell r="J110" t="str">
            <v/>
          </cell>
          <cell r="K110" t="str">
            <v/>
          </cell>
          <cell r="L110" t="str">
            <v/>
          </cell>
          <cell r="M110" t="str">
            <v/>
          </cell>
          <cell r="N110" t="str">
            <v/>
          </cell>
        </row>
        <row r="111">
          <cell r="D111">
            <v>102</v>
          </cell>
          <cell r="G111" t="str">
            <v/>
          </cell>
          <cell r="J111" t="str">
            <v/>
          </cell>
          <cell r="K111" t="str">
            <v/>
          </cell>
          <cell r="L111" t="str">
            <v/>
          </cell>
          <cell r="M111" t="str">
            <v/>
          </cell>
          <cell r="N111" t="str">
            <v/>
          </cell>
        </row>
        <row r="112">
          <cell r="D112">
            <v>103</v>
          </cell>
          <cell r="G112" t="str">
            <v/>
          </cell>
          <cell r="J112" t="str">
            <v/>
          </cell>
          <cell r="K112" t="str">
            <v/>
          </cell>
          <cell r="L112" t="str">
            <v/>
          </cell>
          <cell r="M112" t="str">
            <v/>
          </cell>
          <cell r="N112" t="str">
            <v/>
          </cell>
        </row>
        <row r="113">
          <cell r="D113">
            <v>104</v>
          </cell>
          <cell r="G113" t="str">
            <v/>
          </cell>
          <cell r="J113" t="str">
            <v/>
          </cell>
          <cell r="K113" t="str">
            <v/>
          </cell>
          <cell r="L113" t="str">
            <v/>
          </cell>
          <cell r="M113" t="str">
            <v/>
          </cell>
          <cell r="N113" t="str">
            <v/>
          </cell>
        </row>
        <row r="114">
          <cell r="D114">
            <v>105</v>
          </cell>
          <cell r="G114" t="str">
            <v/>
          </cell>
          <cell r="J114" t="str">
            <v/>
          </cell>
          <cell r="K114" t="str">
            <v/>
          </cell>
          <cell r="L114" t="str">
            <v/>
          </cell>
          <cell r="M114" t="str">
            <v/>
          </cell>
          <cell r="N114" t="str">
            <v/>
          </cell>
        </row>
        <row r="115">
          <cell r="D115">
            <v>106</v>
          </cell>
          <cell r="G115" t="str">
            <v/>
          </cell>
          <cell r="J115" t="str">
            <v/>
          </cell>
          <cell r="K115" t="str">
            <v/>
          </cell>
          <cell r="L115" t="str">
            <v/>
          </cell>
          <cell r="M115" t="str">
            <v/>
          </cell>
          <cell r="N115" t="str">
            <v/>
          </cell>
        </row>
        <row r="116">
          <cell r="D116">
            <v>107</v>
          </cell>
          <cell r="G116" t="str">
            <v/>
          </cell>
          <cell r="J116" t="str">
            <v/>
          </cell>
          <cell r="K116" t="str">
            <v/>
          </cell>
          <cell r="L116" t="str">
            <v/>
          </cell>
          <cell r="M116" t="str">
            <v/>
          </cell>
          <cell r="N116" t="str">
            <v/>
          </cell>
        </row>
        <row r="117">
          <cell r="D117">
            <v>108</v>
          </cell>
          <cell r="G117" t="str">
            <v/>
          </cell>
          <cell r="J117" t="str">
            <v/>
          </cell>
          <cell r="K117" t="str">
            <v/>
          </cell>
          <cell r="L117" t="str">
            <v/>
          </cell>
          <cell r="M117" t="str">
            <v/>
          </cell>
          <cell r="N117" t="str">
            <v/>
          </cell>
        </row>
        <row r="118">
          <cell r="D118">
            <v>109</v>
          </cell>
          <cell r="G118" t="str">
            <v/>
          </cell>
          <cell r="J118" t="str">
            <v/>
          </cell>
          <cell r="K118" t="str">
            <v/>
          </cell>
          <cell r="L118" t="str">
            <v/>
          </cell>
          <cell r="M118" t="str">
            <v/>
          </cell>
          <cell r="N118" t="str">
            <v/>
          </cell>
        </row>
        <row r="119">
          <cell r="D119">
            <v>110</v>
          </cell>
          <cell r="G119" t="str">
            <v/>
          </cell>
          <cell r="J119" t="str">
            <v/>
          </cell>
          <cell r="K119" t="str">
            <v/>
          </cell>
          <cell r="L119" t="str">
            <v/>
          </cell>
          <cell r="M119" t="str">
            <v/>
          </cell>
          <cell r="N119" t="str">
            <v/>
          </cell>
        </row>
        <row r="120">
          <cell r="D120">
            <v>111</v>
          </cell>
          <cell r="G120" t="str">
            <v/>
          </cell>
          <cell r="J120" t="str">
            <v/>
          </cell>
          <cell r="K120" t="str">
            <v/>
          </cell>
          <cell r="L120" t="str">
            <v/>
          </cell>
          <cell r="M120" t="str">
            <v/>
          </cell>
          <cell r="N120" t="str">
            <v/>
          </cell>
        </row>
        <row r="121">
          <cell r="D121">
            <v>112</v>
          </cell>
          <cell r="G121" t="str">
            <v/>
          </cell>
          <cell r="J121" t="str">
            <v/>
          </cell>
          <cell r="K121" t="str">
            <v/>
          </cell>
          <cell r="L121" t="str">
            <v/>
          </cell>
          <cell r="M121" t="str">
            <v/>
          </cell>
          <cell r="N121" t="str">
            <v/>
          </cell>
        </row>
        <row r="122">
          <cell r="D122">
            <v>113</v>
          </cell>
          <cell r="G122" t="str">
            <v/>
          </cell>
          <cell r="J122" t="str">
            <v/>
          </cell>
          <cell r="K122" t="str">
            <v/>
          </cell>
          <cell r="L122" t="str">
            <v/>
          </cell>
          <cell r="M122" t="str">
            <v/>
          </cell>
          <cell r="N122" t="str">
            <v/>
          </cell>
        </row>
        <row r="123">
          <cell r="D123">
            <v>114</v>
          </cell>
          <cell r="G123" t="str">
            <v/>
          </cell>
          <cell r="J123" t="str">
            <v/>
          </cell>
          <cell r="K123" t="str">
            <v/>
          </cell>
          <cell r="L123" t="str">
            <v/>
          </cell>
          <cell r="M123" t="str">
            <v/>
          </cell>
          <cell r="N123" t="str">
            <v/>
          </cell>
        </row>
        <row r="124">
          <cell r="D124">
            <v>115</v>
          </cell>
          <cell r="G124" t="str">
            <v/>
          </cell>
          <cell r="J124" t="str">
            <v/>
          </cell>
          <cell r="K124" t="str">
            <v/>
          </cell>
          <cell r="L124" t="str">
            <v/>
          </cell>
          <cell r="M124" t="str">
            <v/>
          </cell>
          <cell r="N124" t="str">
            <v/>
          </cell>
        </row>
        <row r="125">
          <cell r="D125">
            <v>116</v>
          </cell>
          <cell r="G125" t="str">
            <v/>
          </cell>
          <cell r="J125" t="str">
            <v/>
          </cell>
          <cell r="K125" t="str">
            <v/>
          </cell>
          <cell r="L125" t="str">
            <v/>
          </cell>
          <cell r="M125" t="str">
            <v/>
          </cell>
          <cell r="N125" t="str">
            <v/>
          </cell>
        </row>
        <row r="126">
          <cell r="D126">
            <v>117</v>
          </cell>
          <cell r="G126" t="str">
            <v/>
          </cell>
          <cell r="J126" t="str">
            <v/>
          </cell>
          <cell r="K126" t="str">
            <v/>
          </cell>
          <cell r="L126" t="str">
            <v/>
          </cell>
          <cell r="M126" t="str">
            <v/>
          </cell>
          <cell r="N126" t="str">
            <v/>
          </cell>
        </row>
        <row r="127">
          <cell r="D127">
            <v>118</v>
          </cell>
          <cell r="G127" t="str">
            <v/>
          </cell>
          <cell r="J127" t="str">
            <v/>
          </cell>
          <cell r="K127" t="str">
            <v/>
          </cell>
          <cell r="L127" t="str">
            <v/>
          </cell>
          <cell r="M127" t="str">
            <v/>
          </cell>
          <cell r="N127" t="str">
            <v/>
          </cell>
        </row>
        <row r="128">
          <cell r="D128">
            <v>119</v>
          </cell>
          <cell r="G128" t="str">
            <v/>
          </cell>
          <cell r="J128" t="str">
            <v/>
          </cell>
          <cell r="K128" t="str">
            <v/>
          </cell>
          <cell r="L128" t="str">
            <v/>
          </cell>
          <cell r="M128" t="str">
            <v/>
          </cell>
          <cell r="N128" t="str">
            <v/>
          </cell>
        </row>
        <row r="129">
          <cell r="D129">
            <v>120</v>
          </cell>
          <cell r="G129" t="str">
            <v/>
          </cell>
          <cell r="J129" t="str">
            <v/>
          </cell>
          <cell r="K129" t="str">
            <v/>
          </cell>
          <cell r="L129" t="str">
            <v/>
          </cell>
          <cell r="M129" t="str">
            <v/>
          </cell>
          <cell r="N129" t="str">
            <v/>
          </cell>
        </row>
        <row r="130">
          <cell r="D130">
            <v>121</v>
          </cell>
          <cell r="G130" t="str">
            <v/>
          </cell>
          <cell r="J130" t="str">
            <v/>
          </cell>
          <cell r="K130" t="str">
            <v/>
          </cell>
          <cell r="L130" t="str">
            <v/>
          </cell>
          <cell r="M130" t="str">
            <v/>
          </cell>
          <cell r="N130" t="str">
            <v/>
          </cell>
        </row>
        <row r="131">
          <cell r="D131">
            <v>122</v>
          </cell>
          <cell r="G131" t="str">
            <v/>
          </cell>
          <cell r="J131" t="str">
            <v/>
          </cell>
          <cell r="K131" t="str">
            <v/>
          </cell>
          <cell r="L131" t="str">
            <v/>
          </cell>
          <cell r="M131" t="str">
            <v/>
          </cell>
          <cell r="N131" t="str">
            <v/>
          </cell>
        </row>
        <row r="132">
          <cell r="D132">
            <v>123</v>
          </cell>
          <cell r="G132" t="str">
            <v/>
          </cell>
          <cell r="J132" t="str">
            <v/>
          </cell>
          <cell r="K132" t="str">
            <v/>
          </cell>
          <cell r="L132" t="str">
            <v/>
          </cell>
          <cell r="M132" t="str">
            <v/>
          </cell>
          <cell r="N132" t="str">
            <v/>
          </cell>
        </row>
        <row r="133">
          <cell r="D133">
            <v>124</v>
          </cell>
          <cell r="G133" t="str">
            <v/>
          </cell>
          <cell r="J133" t="str">
            <v/>
          </cell>
          <cell r="K133" t="str">
            <v/>
          </cell>
          <cell r="L133" t="str">
            <v/>
          </cell>
          <cell r="M133" t="str">
            <v/>
          </cell>
          <cell r="N133" t="str">
            <v/>
          </cell>
        </row>
        <row r="134">
          <cell r="D134">
            <v>125</v>
          </cell>
          <cell r="G134" t="str">
            <v/>
          </cell>
          <cell r="J134" t="str">
            <v/>
          </cell>
          <cell r="K134" t="str">
            <v/>
          </cell>
          <cell r="L134" t="str">
            <v/>
          </cell>
          <cell r="M134" t="str">
            <v/>
          </cell>
          <cell r="N134" t="str">
            <v/>
          </cell>
        </row>
        <row r="135">
          <cell r="D135">
            <v>126</v>
          </cell>
          <cell r="G135" t="str">
            <v/>
          </cell>
          <cell r="J135" t="str">
            <v/>
          </cell>
          <cell r="K135" t="str">
            <v/>
          </cell>
          <cell r="L135" t="str">
            <v/>
          </cell>
          <cell r="M135" t="str">
            <v/>
          </cell>
          <cell r="N135" t="str">
            <v/>
          </cell>
        </row>
        <row r="136">
          <cell r="D136">
            <v>127</v>
          </cell>
          <cell r="G136" t="str">
            <v/>
          </cell>
          <cell r="J136" t="str">
            <v/>
          </cell>
          <cell r="K136" t="str">
            <v/>
          </cell>
          <cell r="L136" t="str">
            <v/>
          </cell>
          <cell r="M136" t="str">
            <v/>
          </cell>
          <cell r="N136" t="str">
            <v/>
          </cell>
        </row>
        <row r="137">
          <cell r="D137">
            <v>128</v>
          </cell>
          <cell r="G137" t="str">
            <v/>
          </cell>
          <cell r="J137" t="str">
            <v/>
          </cell>
          <cell r="K137" t="str">
            <v/>
          </cell>
          <cell r="L137" t="str">
            <v/>
          </cell>
          <cell r="M137" t="str">
            <v/>
          </cell>
          <cell r="N137" t="str">
            <v/>
          </cell>
        </row>
        <row r="138">
          <cell r="D138">
            <v>129</v>
          </cell>
          <cell r="G138" t="str">
            <v/>
          </cell>
          <cell r="J138" t="str">
            <v/>
          </cell>
          <cell r="K138" t="str">
            <v/>
          </cell>
          <cell r="L138" t="str">
            <v/>
          </cell>
          <cell r="M138" t="str">
            <v/>
          </cell>
          <cell r="N138" t="str">
            <v/>
          </cell>
        </row>
        <row r="139">
          <cell r="D139">
            <v>130</v>
          </cell>
          <cell r="G139" t="str">
            <v/>
          </cell>
          <cell r="J139" t="str">
            <v/>
          </cell>
          <cell r="K139" t="str">
            <v/>
          </cell>
          <cell r="L139" t="str">
            <v/>
          </cell>
          <cell r="M139" t="str">
            <v/>
          </cell>
          <cell r="N139" t="str">
            <v/>
          </cell>
        </row>
        <row r="140">
          <cell r="D140">
            <v>131</v>
          </cell>
          <cell r="G140" t="str">
            <v/>
          </cell>
          <cell r="J140" t="str">
            <v/>
          </cell>
          <cell r="K140" t="str">
            <v/>
          </cell>
          <cell r="L140" t="str">
            <v/>
          </cell>
          <cell r="M140" t="str">
            <v/>
          </cell>
          <cell r="N140" t="str">
            <v/>
          </cell>
        </row>
        <row r="141">
          <cell r="D141">
            <v>132</v>
          </cell>
          <cell r="G141" t="str">
            <v/>
          </cell>
          <cell r="J141" t="str">
            <v/>
          </cell>
          <cell r="K141" t="str">
            <v/>
          </cell>
          <cell r="L141" t="str">
            <v/>
          </cell>
          <cell r="M141" t="str">
            <v/>
          </cell>
          <cell r="N141" t="str">
            <v/>
          </cell>
        </row>
        <row r="142">
          <cell r="D142">
            <v>133</v>
          </cell>
          <cell r="G142" t="str">
            <v/>
          </cell>
          <cell r="J142" t="str">
            <v/>
          </cell>
          <cell r="K142" t="str">
            <v/>
          </cell>
          <cell r="L142" t="str">
            <v/>
          </cell>
          <cell r="M142" t="str">
            <v/>
          </cell>
          <cell r="N142" t="str">
            <v/>
          </cell>
        </row>
        <row r="143">
          <cell r="D143">
            <v>134</v>
          </cell>
          <cell r="G143" t="str">
            <v/>
          </cell>
          <cell r="J143" t="str">
            <v/>
          </cell>
          <cell r="K143" t="str">
            <v/>
          </cell>
          <cell r="L143" t="str">
            <v/>
          </cell>
          <cell r="M143" t="str">
            <v/>
          </cell>
          <cell r="N143" t="str">
            <v/>
          </cell>
        </row>
        <row r="144">
          <cell r="D144">
            <v>135</v>
          </cell>
          <cell r="G144" t="str">
            <v/>
          </cell>
          <cell r="J144" t="str">
            <v/>
          </cell>
          <cell r="K144" t="str">
            <v/>
          </cell>
          <cell r="L144" t="str">
            <v/>
          </cell>
          <cell r="M144" t="str">
            <v/>
          </cell>
          <cell r="N144" t="str">
            <v/>
          </cell>
        </row>
        <row r="145">
          <cell r="D145">
            <v>136</v>
          </cell>
          <cell r="G145" t="str">
            <v/>
          </cell>
          <cell r="J145" t="str">
            <v/>
          </cell>
          <cell r="K145" t="str">
            <v/>
          </cell>
          <cell r="L145" t="str">
            <v/>
          </cell>
          <cell r="M145" t="str">
            <v/>
          </cell>
          <cell r="N145" t="str">
            <v/>
          </cell>
        </row>
        <row r="146">
          <cell r="D146">
            <v>137</v>
          </cell>
          <cell r="G146" t="str">
            <v/>
          </cell>
          <cell r="J146" t="str">
            <v/>
          </cell>
          <cell r="K146" t="str">
            <v/>
          </cell>
          <cell r="L146" t="str">
            <v/>
          </cell>
          <cell r="M146" t="str">
            <v/>
          </cell>
          <cell r="N146" t="str">
            <v/>
          </cell>
        </row>
        <row r="147">
          <cell r="D147">
            <v>138</v>
          </cell>
          <cell r="G147" t="str">
            <v/>
          </cell>
          <cell r="J147" t="str">
            <v/>
          </cell>
          <cell r="K147" t="str">
            <v/>
          </cell>
          <cell r="L147" t="str">
            <v/>
          </cell>
          <cell r="M147" t="str">
            <v/>
          </cell>
          <cell r="N147" t="str">
            <v/>
          </cell>
        </row>
        <row r="148">
          <cell r="D148">
            <v>139</v>
          </cell>
          <cell r="G148" t="str">
            <v/>
          </cell>
          <cell r="J148" t="str">
            <v/>
          </cell>
          <cell r="K148" t="str">
            <v/>
          </cell>
          <cell r="L148" t="str">
            <v/>
          </cell>
          <cell r="M148" t="str">
            <v/>
          </cell>
          <cell r="N148" t="str">
            <v/>
          </cell>
        </row>
        <row r="149">
          <cell r="D149">
            <v>140</v>
          </cell>
          <cell r="G149" t="str">
            <v/>
          </cell>
          <cell r="J149" t="str">
            <v/>
          </cell>
          <cell r="K149" t="str">
            <v/>
          </cell>
          <cell r="L149" t="str">
            <v/>
          </cell>
          <cell r="M149" t="str">
            <v/>
          </cell>
          <cell r="N149" t="str">
            <v/>
          </cell>
        </row>
        <row r="150">
          <cell r="D150">
            <v>141</v>
          </cell>
          <cell r="G150" t="str">
            <v/>
          </cell>
          <cell r="J150" t="str">
            <v/>
          </cell>
          <cell r="K150" t="str">
            <v/>
          </cell>
          <cell r="L150" t="str">
            <v/>
          </cell>
          <cell r="M150" t="str">
            <v/>
          </cell>
          <cell r="N150" t="str">
            <v/>
          </cell>
        </row>
        <row r="151">
          <cell r="D151">
            <v>142</v>
          </cell>
          <cell r="G151" t="str">
            <v/>
          </cell>
          <cell r="J151" t="str">
            <v/>
          </cell>
          <cell r="K151" t="str">
            <v/>
          </cell>
          <cell r="L151" t="str">
            <v/>
          </cell>
          <cell r="M151" t="str">
            <v/>
          </cell>
          <cell r="N151" t="str">
            <v/>
          </cell>
        </row>
        <row r="152">
          <cell r="D152">
            <v>143</v>
          </cell>
          <cell r="G152" t="str">
            <v/>
          </cell>
          <cell r="J152" t="str">
            <v/>
          </cell>
          <cell r="K152" t="str">
            <v/>
          </cell>
          <cell r="L152" t="str">
            <v/>
          </cell>
          <cell r="M152" t="str">
            <v/>
          </cell>
          <cell r="N152" t="str">
            <v/>
          </cell>
        </row>
        <row r="153">
          <cell r="D153">
            <v>144</v>
          </cell>
          <cell r="G153" t="str">
            <v/>
          </cell>
          <cell r="J153" t="str">
            <v/>
          </cell>
          <cell r="K153" t="str">
            <v/>
          </cell>
          <cell r="L153" t="str">
            <v/>
          </cell>
          <cell r="M153" t="str">
            <v/>
          </cell>
          <cell r="N153" t="str">
            <v/>
          </cell>
        </row>
        <row r="154">
          <cell r="D154">
            <v>145</v>
          </cell>
          <cell r="G154" t="str">
            <v/>
          </cell>
          <cell r="J154" t="str">
            <v/>
          </cell>
          <cell r="K154" t="str">
            <v/>
          </cell>
          <cell r="L154" t="str">
            <v/>
          </cell>
          <cell r="M154" t="str">
            <v/>
          </cell>
          <cell r="N154" t="str">
            <v/>
          </cell>
        </row>
        <row r="155">
          <cell r="D155">
            <v>146</v>
          </cell>
          <cell r="G155" t="str">
            <v/>
          </cell>
          <cell r="J155" t="str">
            <v/>
          </cell>
          <cell r="K155" t="str">
            <v/>
          </cell>
          <cell r="L155" t="str">
            <v/>
          </cell>
          <cell r="M155" t="str">
            <v/>
          </cell>
          <cell r="N155" t="str">
            <v/>
          </cell>
        </row>
        <row r="156">
          <cell r="D156">
            <v>147</v>
          </cell>
          <cell r="G156" t="str">
            <v/>
          </cell>
          <cell r="J156" t="str">
            <v/>
          </cell>
          <cell r="K156" t="str">
            <v/>
          </cell>
          <cell r="L156" t="str">
            <v/>
          </cell>
          <cell r="M156" t="str">
            <v/>
          </cell>
          <cell r="N156" t="str">
            <v/>
          </cell>
        </row>
        <row r="157">
          <cell r="D157">
            <v>148</v>
          </cell>
          <cell r="G157" t="str">
            <v/>
          </cell>
          <cell r="J157" t="str">
            <v/>
          </cell>
          <cell r="K157" t="str">
            <v/>
          </cell>
          <cell r="L157" t="str">
            <v/>
          </cell>
          <cell r="M157" t="str">
            <v/>
          </cell>
          <cell r="N157" t="str">
            <v/>
          </cell>
        </row>
        <row r="158">
          <cell r="D158">
            <v>149</v>
          </cell>
          <cell r="G158" t="str">
            <v/>
          </cell>
          <cell r="J158" t="str">
            <v/>
          </cell>
          <cell r="K158" t="str">
            <v/>
          </cell>
          <cell r="L158" t="str">
            <v/>
          </cell>
          <cell r="M158" t="str">
            <v/>
          </cell>
          <cell r="N158" t="str">
            <v/>
          </cell>
        </row>
        <row r="159">
          <cell r="D159">
            <v>150</v>
          </cell>
          <cell r="G159" t="str">
            <v/>
          </cell>
          <cell r="J159" t="str">
            <v/>
          </cell>
          <cell r="K159" t="str">
            <v/>
          </cell>
          <cell r="L159" t="str">
            <v/>
          </cell>
          <cell r="M159" t="str">
            <v/>
          </cell>
          <cell r="N159" t="str">
            <v/>
          </cell>
        </row>
        <row r="160">
          <cell r="D160">
            <v>151</v>
          </cell>
          <cell r="G160" t="str">
            <v/>
          </cell>
          <cell r="J160" t="str">
            <v/>
          </cell>
          <cell r="K160" t="str">
            <v/>
          </cell>
          <cell r="L160" t="str">
            <v/>
          </cell>
          <cell r="M160" t="str">
            <v/>
          </cell>
          <cell r="N160" t="str">
            <v/>
          </cell>
        </row>
        <row r="161">
          <cell r="D161">
            <v>152</v>
          </cell>
          <cell r="G161" t="str">
            <v/>
          </cell>
          <cell r="J161" t="str">
            <v/>
          </cell>
          <cell r="K161" t="str">
            <v/>
          </cell>
          <cell r="L161" t="str">
            <v/>
          </cell>
          <cell r="M161" t="str">
            <v/>
          </cell>
          <cell r="N161" t="str">
            <v/>
          </cell>
        </row>
        <row r="162">
          <cell r="D162">
            <v>153</v>
          </cell>
          <cell r="G162" t="str">
            <v/>
          </cell>
          <cell r="J162" t="str">
            <v/>
          </cell>
          <cell r="K162" t="str">
            <v/>
          </cell>
          <cell r="L162" t="str">
            <v/>
          </cell>
          <cell r="M162" t="str">
            <v/>
          </cell>
          <cell r="N162" t="str">
            <v/>
          </cell>
        </row>
        <row r="163">
          <cell r="D163">
            <v>154</v>
          </cell>
          <cell r="G163" t="str">
            <v/>
          </cell>
          <cell r="J163" t="str">
            <v/>
          </cell>
          <cell r="K163" t="str">
            <v/>
          </cell>
          <cell r="L163" t="str">
            <v/>
          </cell>
          <cell r="M163" t="str">
            <v/>
          </cell>
          <cell r="N163" t="str">
            <v/>
          </cell>
        </row>
        <row r="164">
          <cell r="D164">
            <v>155</v>
          </cell>
          <cell r="G164" t="str">
            <v/>
          </cell>
          <cell r="J164" t="str">
            <v/>
          </cell>
          <cell r="K164" t="str">
            <v/>
          </cell>
          <cell r="L164" t="str">
            <v/>
          </cell>
          <cell r="M164" t="str">
            <v/>
          </cell>
          <cell r="N164" t="str">
            <v/>
          </cell>
        </row>
        <row r="165">
          <cell r="D165">
            <v>156</v>
          </cell>
          <cell r="G165" t="str">
            <v/>
          </cell>
          <cell r="J165" t="str">
            <v/>
          </cell>
          <cell r="K165" t="str">
            <v/>
          </cell>
          <cell r="L165" t="str">
            <v/>
          </cell>
          <cell r="M165" t="str">
            <v/>
          </cell>
          <cell r="N165" t="str">
            <v/>
          </cell>
        </row>
        <row r="166">
          <cell r="D166">
            <v>157</v>
          </cell>
          <cell r="G166" t="str">
            <v/>
          </cell>
          <cell r="J166" t="str">
            <v/>
          </cell>
          <cell r="K166" t="str">
            <v/>
          </cell>
          <cell r="L166" t="str">
            <v/>
          </cell>
          <cell r="M166" t="str">
            <v/>
          </cell>
          <cell r="N166" t="str">
            <v/>
          </cell>
        </row>
        <row r="167">
          <cell r="D167">
            <v>158</v>
          </cell>
          <cell r="G167" t="str">
            <v/>
          </cell>
          <cell r="J167" t="str">
            <v/>
          </cell>
          <cell r="K167" t="str">
            <v/>
          </cell>
          <cell r="L167" t="str">
            <v/>
          </cell>
          <cell r="M167" t="str">
            <v/>
          </cell>
          <cell r="N167" t="str">
            <v/>
          </cell>
        </row>
        <row r="168">
          <cell r="D168">
            <v>159</v>
          </cell>
          <cell r="G168" t="str">
            <v/>
          </cell>
          <cell r="J168" t="str">
            <v/>
          </cell>
          <cell r="K168" t="str">
            <v/>
          </cell>
          <cell r="L168" t="str">
            <v/>
          </cell>
          <cell r="M168" t="str">
            <v/>
          </cell>
          <cell r="N168" t="str">
            <v/>
          </cell>
        </row>
        <row r="169">
          <cell r="D169">
            <v>160</v>
          </cell>
          <cell r="G169" t="str">
            <v/>
          </cell>
          <cell r="J169" t="str">
            <v/>
          </cell>
          <cell r="K169" t="str">
            <v/>
          </cell>
          <cell r="L169" t="str">
            <v/>
          </cell>
          <cell r="M169" t="str">
            <v/>
          </cell>
          <cell r="N169" t="str">
            <v/>
          </cell>
        </row>
        <row r="170">
          <cell r="D170">
            <v>161</v>
          </cell>
          <cell r="G170" t="str">
            <v/>
          </cell>
          <cell r="J170" t="str">
            <v/>
          </cell>
          <cell r="K170" t="str">
            <v/>
          </cell>
          <cell r="L170" t="str">
            <v/>
          </cell>
          <cell r="M170" t="str">
            <v/>
          </cell>
          <cell r="N170" t="str">
            <v/>
          </cell>
        </row>
        <row r="171">
          <cell r="D171">
            <v>162</v>
          </cell>
          <cell r="G171" t="str">
            <v/>
          </cell>
          <cell r="J171" t="str">
            <v/>
          </cell>
          <cell r="K171" t="str">
            <v/>
          </cell>
          <cell r="L171" t="str">
            <v/>
          </cell>
          <cell r="M171" t="str">
            <v/>
          </cell>
          <cell r="N171" t="str">
            <v/>
          </cell>
        </row>
        <row r="172">
          <cell r="D172">
            <v>163</v>
          </cell>
          <cell r="G172" t="str">
            <v/>
          </cell>
          <cell r="J172" t="str">
            <v/>
          </cell>
          <cell r="K172" t="str">
            <v/>
          </cell>
          <cell r="L172" t="str">
            <v/>
          </cell>
          <cell r="M172" t="str">
            <v/>
          </cell>
          <cell r="N172" t="str">
            <v/>
          </cell>
        </row>
        <row r="173">
          <cell r="D173">
            <v>164</v>
          </cell>
          <cell r="G173" t="str">
            <v/>
          </cell>
          <cell r="J173" t="str">
            <v/>
          </cell>
          <cell r="K173" t="str">
            <v/>
          </cell>
          <cell r="L173" t="str">
            <v/>
          </cell>
          <cell r="M173" t="str">
            <v/>
          </cell>
          <cell r="N173" t="str">
            <v/>
          </cell>
        </row>
        <row r="174">
          <cell r="D174">
            <v>165</v>
          </cell>
          <cell r="G174" t="str">
            <v/>
          </cell>
          <cell r="J174" t="str">
            <v/>
          </cell>
          <cell r="K174" t="str">
            <v/>
          </cell>
          <cell r="L174" t="str">
            <v/>
          </cell>
          <cell r="M174" t="str">
            <v/>
          </cell>
          <cell r="N174" t="str">
            <v/>
          </cell>
        </row>
        <row r="175">
          <cell r="D175">
            <v>166</v>
          </cell>
          <cell r="G175" t="str">
            <v/>
          </cell>
          <cell r="J175" t="str">
            <v/>
          </cell>
          <cell r="K175" t="str">
            <v/>
          </cell>
          <cell r="L175" t="str">
            <v/>
          </cell>
          <cell r="M175" t="str">
            <v/>
          </cell>
          <cell r="N175" t="str">
            <v/>
          </cell>
        </row>
        <row r="176">
          <cell r="D176">
            <v>167</v>
          </cell>
          <cell r="G176" t="str">
            <v/>
          </cell>
          <cell r="J176" t="str">
            <v/>
          </cell>
          <cell r="K176" t="str">
            <v/>
          </cell>
          <cell r="L176" t="str">
            <v/>
          </cell>
          <cell r="M176" t="str">
            <v/>
          </cell>
          <cell r="N176" t="str">
            <v/>
          </cell>
        </row>
        <row r="177">
          <cell r="D177">
            <v>168</v>
          </cell>
          <cell r="G177" t="str">
            <v/>
          </cell>
          <cell r="J177" t="str">
            <v/>
          </cell>
          <cell r="K177" t="str">
            <v/>
          </cell>
          <cell r="L177" t="str">
            <v/>
          </cell>
          <cell r="M177" t="str">
            <v/>
          </cell>
          <cell r="N177" t="str">
            <v/>
          </cell>
        </row>
        <row r="178">
          <cell r="D178">
            <v>169</v>
          </cell>
          <cell r="G178" t="str">
            <v/>
          </cell>
          <cell r="J178" t="str">
            <v/>
          </cell>
          <cell r="K178" t="str">
            <v/>
          </cell>
          <cell r="L178" t="str">
            <v/>
          </cell>
          <cell r="M178" t="str">
            <v/>
          </cell>
          <cell r="N178" t="str">
            <v/>
          </cell>
        </row>
        <row r="179">
          <cell r="D179">
            <v>170</v>
          </cell>
          <cell r="G179" t="str">
            <v/>
          </cell>
          <cell r="J179" t="str">
            <v/>
          </cell>
          <cell r="K179" t="str">
            <v/>
          </cell>
          <cell r="L179" t="str">
            <v/>
          </cell>
          <cell r="M179" t="str">
            <v/>
          </cell>
          <cell r="N179" t="str">
            <v/>
          </cell>
        </row>
        <row r="180">
          <cell r="D180">
            <v>171</v>
          </cell>
          <cell r="G180" t="str">
            <v/>
          </cell>
          <cell r="J180" t="str">
            <v/>
          </cell>
          <cell r="K180" t="str">
            <v/>
          </cell>
          <cell r="L180" t="str">
            <v/>
          </cell>
          <cell r="M180" t="str">
            <v/>
          </cell>
          <cell r="N180" t="str">
            <v/>
          </cell>
        </row>
        <row r="181">
          <cell r="D181">
            <v>172</v>
          </cell>
          <cell r="G181" t="str">
            <v/>
          </cell>
          <cell r="J181" t="str">
            <v/>
          </cell>
          <cell r="K181" t="str">
            <v/>
          </cell>
          <cell r="L181" t="str">
            <v/>
          </cell>
          <cell r="M181" t="str">
            <v/>
          </cell>
          <cell r="N181" t="str">
            <v/>
          </cell>
        </row>
        <row r="182">
          <cell r="D182">
            <v>173</v>
          </cell>
          <cell r="G182" t="str">
            <v/>
          </cell>
          <cell r="J182" t="str">
            <v/>
          </cell>
          <cell r="K182" t="str">
            <v/>
          </cell>
          <cell r="L182" t="str">
            <v/>
          </cell>
          <cell r="M182" t="str">
            <v/>
          </cell>
          <cell r="N182" t="str">
            <v/>
          </cell>
        </row>
        <row r="183">
          <cell r="D183">
            <v>174</v>
          </cell>
          <cell r="G183" t="str">
            <v/>
          </cell>
          <cell r="J183" t="str">
            <v/>
          </cell>
          <cell r="K183" t="str">
            <v/>
          </cell>
          <cell r="L183" t="str">
            <v/>
          </cell>
          <cell r="M183" t="str">
            <v/>
          </cell>
          <cell r="N183" t="str">
            <v/>
          </cell>
        </row>
        <row r="184">
          <cell r="D184">
            <v>175</v>
          </cell>
          <cell r="G184" t="str">
            <v/>
          </cell>
          <cell r="J184" t="str">
            <v/>
          </cell>
          <cell r="K184" t="str">
            <v/>
          </cell>
          <cell r="L184" t="str">
            <v/>
          </cell>
          <cell r="M184" t="str">
            <v/>
          </cell>
          <cell r="N184" t="str">
            <v/>
          </cell>
        </row>
        <row r="185">
          <cell r="D185">
            <v>176</v>
          </cell>
          <cell r="G185" t="str">
            <v/>
          </cell>
          <cell r="J185" t="str">
            <v/>
          </cell>
          <cell r="K185" t="str">
            <v/>
          </cell>
          <cell r="L185" t="str">
            <v/>
          </cell>
          <cell r="M185" t="str">
            <v/>
          </cell>
          <cell r="N185" t="str">
            <v/>
          </cell>
        </row>
        <row r="186">
          <cell r="D186">
            <v>177</v>
          </cell>
          <cell r="G186" t="str">
            <v/>
          </cell>
          <cell r="J186" t="str">
            <v/>
          </cell>
          <cell r="K186" t="str">
            <v/>
          </cell>
          <cell r="L186" t="str">
            <v/>
          </cell>
          <cell r="M186" t="str">
            <v/>
          </cell>
          <cell r="N186" t="str">
            <v/>
          </cell>
        </row>
        <row r="187">
          <cell r="D187">
            <v>178</v>
          </cell>
          <cell r="G187" t="str">
            <v/>
          </cell>
          <cell r="J187" t="str">
            <v/>
          </cell>
          <cell r="K187" t="str">
            <v/>
          </cell>
          <cell r="L187" t="str">
            <v/>
          </cell>
          <cell r="M187" t="str">
            <v/>
          </cell>
          <cell r="N187" t="str">
            <v/>
          </cell>
        </row>
        <row r="188">
          <cell r="D188">
            <v>179</v>
          </cell>
          <cell r="G188" t="str">
            <v/>
          </cell>
          <cell r="J188" t="str">
            <v/>
          </cell>
          <cell r="K188" t="str">
            <v/>
          </cell>
          <cell r="L188" t="str">
            <v/>
          </cell>
          <cell r="M188" t="str">
            <v/>
          </cell>
          <cell r="N188" t="str">
            <v/>
          </cell>
        </row>
        <row r="189">
          <cell r="D189">
            <v>180</v>
          </cell>
          <cell r="G189" t="str">
            <v/>
          </cell>
          <cell r="J189" t="str">
            <v/>
          </cell>
          <cell r="K189" t="str">
            <v/>
          </cell>
          <cell r="L189" t="str">
            <v/>
          </cell>
          <cell r="M189" t="str">
            <v/>
          </cell>
          <cell r="N189" t="str">
            <v/>
          </cell>
        </row>
        <row r="190">
          <cell r="D190">
            <v>181</v>
          </cell>
          <cell r="G190" t="str">
            <v/>
          </cell>
          <cell r="J190" t="str">
            <v/>
          </cell>
          <cell r="K190" t="str">
            <v/>
          </cell>
          <cell r="L190" t="str">
            <v/>
          </cell>
          <cell r="M190" t="str">
            <v/>
          </cell>
          <cell r="N190" t="str">
            <v/>
          </cell>
        </row>
        <row r="191">
          <cell r="D191">
            <v>182</v>
          </cell>
          <cell r="G191" t="str">
            <v/>
          </cell>
          <cell r="J191" t="str">
            <v/>
          </cell>
          <cell r="K191" t="str">
            <v/>
          </cell>
          <cell r="L191" t="str">
            <v/>
          </cell>
          <cell r="M191" t="str">
            <v/>
          </cell>
          <cell r="N191" t="str">
            <v/>
          </cell>
        </row>
        <row r="192">
          <cell r="D192">
            <v>183</v>
          </cell>
          <cell r="G192" t="str">
            <v/>
          </cell>
          <cell r="J192" t="str">
            <v/>
          </cell>
          <cell r="K192" t="str">
            <v/>
          </cell>
          <cell r="L192" t="str">
            <v/>
          </cell>
          <cell r="M192" t="str">
            <v/>
          </cell>
          <cell r="N192" t="str">
            <v/>
          </cell>
        </row>
        <row r="193">
          <cell r="D193">
            <v>184</v>
          </cell>
          <cell r="G193" t="str">
            <v/>
          </cell>
          <cell r="J193" t="str">
            <v/>
          </cell>
          <cell r="K193" t="str">
            <v/>
          </cell>
          <cell r="L193" t="str">
            <v/>
          </cell>
          <cell r="M193" t="str">
            <v/>
          </cell>
          <cell r="N193" t="str">
            <v/>
          </cell>
        </row>
        <row r="194">
          <cell r="D194">
            <v>185</v>
          </cell>
          <cell r="G194" t="str">
            <v/>
          </cell>
          <cell r="J194" t="str">
            <v/>
          </cell>
          <cell r="K194" t="str">
            <v/>
          </cell>
          <cell r="L194" t="str">
            <v/>
          </cell>
          <cell r="M194" t="str">
            <v/>
          </cell>
          <cell r="N194" t="str">
            <v/>
          </cell>
        </row>
        <row r="195">
          <cell r="D195">
            <v>186</v>
          </cell>
          <cell r="G195" t="str">
            <v/>
          </cell>
          <cell r="J195" t="str">
            <v/>
          </cell>
          <cell r="K195" t="str">
            <v/>
          </cell>
          <cell r="L195" t="str">
            <v/>
          </cell>
          <cell r="M195" t="str">
            <v/>
          </cell>
          <cell r="N195" t="str">
            <v/>
          </cell>
        </row>
        <row r="196">
          <cell r="D196">
            <v>187</v>
          </cell>
          <cell r="G196" t="str">
            <v/>
          </cell>
          <cell r="J196" t="str">
            <v/>
          </cell>
          <cell r="K196" t="str">
            <v/>
          </cell>
          <cell r="L196" t="str">
            <v/>
          </cell>
          <cell r="M196" t="str">
            <v/>
          </cell>
          <cell r="N196" t="str">
            <v/>
          </cell>
        </row>
        <row r="197">
          <cell r="D197">
            <v>188</v>
          </cell>
          <cell r="G197" t="str">
            <v/>
          </cell>
          <cell r="J197" t="str">
            <v/>
          </cell>
          <cell r="K197" t="str">
            <v/>
          </cell>
          <cell r="L197" t="str">
            <v/>
          </cell>
          <cell r="M197" t="str">
            <v/>
          </cell>
          <cell r="N197" t="str">
            <v/>
          </cell>
        </row>
        <row r="198">
          <cell r="D198">
            <v>189</v>
          </cell>
          <cell r="G198" t="str">
            <v/>
          </cell>
          <cell r="J198" t="str">
            <v/>
          </cell>
          <cell r="K198" t="str">
            <v/>
          </cell>
          <cell r="L198" t="str">
            <v/>
          </cell>
          <cell r="M198" t="str">
            <v/>
          </cell>
          <cell r="N198" t="str">
            <v/>
          </cell>
        </row>
        <row r="199">
          <cell r="D199">
            <v>190</v>
          </cell>
          <cell r="G199" t="str">
            <v/>
          </cell>
          <cell r="J199" t="str">
            <v/>
          </cell>
          <cell r="K199" t="str">
            <v/>
          </cell>
          <cell r="L199" t="str">
            <v/>
          </cell>
          <cell r="M199" t="str">
            <v/>
          </cell>
          <cell r="N199" t="str">
            <v/>
          </cell>
        </row>
        <row r="200">
          <cell r="D200">
            <v>191</v>
          </cell>
          <cell r="G200" t="str">
            <v/>
          </cell>
          <cell r="J200" t="str">
            <v/>
          </cell>
          <cell r="K200" t="str">
            <v/>
          </cell>
          <cell r="L200" t="str">
            <v/>
          </cell>
          <cell r="M200" t="str">
            <v/>
          </cell>
          <cell r="N200" t="str">
            <v/>
          </cell>
        </row>
        <row r="201">
          <cell r="D201">
            <v>192</v>
          </cell>
          <cell r="G201" t="str">
            <v/>
          </cell>
          <cell r="J201" t="str">
            <v/>
          </cell>
          <cell r="K201" t="str">
            <v/>
          </cell>
          <cell r="L201" t="str">
            <v/>
          </cell>
          <cell r="M201" t="str">
            <v/>
          </cell>
          <cell r="N201" t="str">
            <v/>
          </cell>
        </row>
        <row r="202">
          <cell r="D202">
            <v>193</v>
          </cell>
          <cell r="G202" t="str">
            <v/>
          </cell>
          <cell r="J202" t="str">
            <v/>
          </cell>
          <cell r="K202" t="str">
            <v/>
          </cell>
          <cell r="L202" t="str">
            <v/>
          </cell>
          <cell r="M202" t="str">
            <v/>
          </cell>
          <cell r="N202" t="str">
            <v/>
          </cell>
        </row>
        <row r="203">
          <cell r="D203">
            <v>194</v>
          </cell>
          <cell r="G203" t="str">
            <v/>
          </cell>
          <cell r="J203" t="str">
            <v/>
          </cell>
          <cell r="K203" t="str">
            <v/>
          </cell>
          <cell r="L203" t="str">
            <v/>
          </cell>
          <cell r="M203" t="str">
            <v/>
          </cell>
          <cell r="N203" t="str">
            <v/>
          </cell>
        </row>
        <row r="204">
          <cell r="D204">
            <v>195</v>
          </cell>
          <cell r="G204" t="str">
            <v/>
          </cell>
          <cell r="J204" t="str">
            <v/>
          </cell>
          <cell r="K204" t="str">
            <v/>
          </cell>
          <cell r="L204" t="str">
            <v/>
          </cell>
          <cell r="M204" t="str">
            <v/>
          </cell>
          <cell r="N204" t="str">
            <v/>
          </cell>
        </row>
        <row r="205">
          <cell r="D205">
            <v>196</v>
          </cell>
          <cell r="G205" t="str">
            <v/>
          </cell>
          <cell r="J205" t="str">
            <v/>
          </cell>
          <cell r="K205" t="str">
            <v/>
          </cell>
          <cell r="L205" t="str">
            <v/>
          </cell>
          <cell r="M205" t="str">
            <v/>
          </cell>
          <cell r="N205" t="str">
            <v/>
          </cell>
        </row>
        <row r="206">
          <cell r="D206">
            <v>197</v>
          </cell>
          <cell r="G206" t="str">
            <v/>
          </cell>
          <cell r="J206" t="str">
            <v/>
          </cell>
          <cell r="K206" t="str">
            <v/>
          </cell>
          <cell r="L206" t="str">
            <v/>
          </cell>
          <cell r="M206" t="str">
            <v/>
          </cell>
          <cell r="N206" t="str">
            <v/>
          </cell>
        </row>
        <row r="207">
          <cell r="D207">
            <v>198</v>
          </cell>
          <cell r="G207" t="str">
            <v/>
          </cell>
          <cell r="J207" t="str">
            <v/>
          </cell>
          <cell r="K207" t="str">
            <v/>
          </cell>
          <cell r="L207" t="str">
            <v/>
          </cell>
          <cell r="M207" t="str">
            <v/>
          </cell>
          <cell r="N207" t="str">
            <v/>
          </cell>
        </row>
        <row r="208">
          <cell r="D208">
            <v>199</v>
          </cell>
          <cell r="G208" t="str">
            <v/>
          </cell>
          <cell r="J208" t="str">
            <v/>
          </cell>
          <cell r="K208" t="str">
            <v/>
          </cell>
          <cell r="L208" t="str">
            <v/>
          </cell>
          <cell r="M208" t="str">
            <v/>
          </cell>
          <cell r="N208" t="str">
            <v/>
          </cell>
        </row>
        <row r="209">
          <cell r="D209">
            <v>200</v>
          </cell>
          <cell r="G209" t="str">
            <v/>
          </cell>
          <cell r="J209" t="str">
            <v/>
          </cell>
          <cell r="K209" t="str">
            <v/>
          </cell>
          <cell r="L209" t="str">
            <v/>
          </cell>
          <cell r="M209" t="str">
            <v/>
          </cell>
          <cell r="N209" t="str">
            <v/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trucny navod"/>
      <sheetName val="konecne vysledky"/>
      <sheetName val="zoznam prihlasenych"/>
      <sheetName val="vylosovanie"/>
      <sheetName val="S 3"/>
      <sheetName val="S 4"/>
      <sheetName val="S 5"/>
      <sheetName val="zapisy skupiny"/>
      <sheetName val="zoznam zapasov"/>
      <sheetName val="DRUHY STUPEN"/>
      <sheetName val="ZAPISY DRUHY STUPEN"/>
      <sheetName val="ZOZNAMZAPASOV DRUHY STUPEN"/>
      <sheetName val="ciste zapisy"/>
      <sheetName val="urcenie poradia zapasov"/>
      <sheetName val="harok poradia v skupinach"/>
      <sheetName val="harok poradia v pavuku"/>
    </sheetNames>
    <sheetDataSet>
      <sheetData sheetId="0" refreshError="1"/>
      <sheetData sheetId="1" refreshError="1"/>
      <sheetData sheetId="2">
        <row r="6">
          <cell r="C6" t="str">
            <v>Cviková Valentína</v>
          </cell>
          <cell r="E6" t="str">
            <v>STK Pezinok</v>
          </cell>
          <cell r="F6">
            <v>692</v>
          </cell>
          <cell r="G6">
            <v>7.2499999999999995E-2</v>
          </cell>
        </row>
        <row r="7">
          <cell r="C7" t="str">
            <v>Čolovičková Lucia</v>
          </cell>
          <cell r="E7" t="str">
            <v>STK Pezinok</v>
          </cell>
          <cell r="F7">
            <v>226</v>
          </cell>
          <cell r="G7">
            <v>3.7357999999999998</v>
          </cell>
        </row>
        <row r="8">
          <cell r="C8" t="str">
            <v>Erdélska Michaela</v>
          </cell>
          <cell r="E8" t="str">
            <v>PST STUPAVA</v>
          </cell>
          <cell r="F8">
            <v>753</v>
          </cell>
          <cell r="G8">
            <v>5.0000000000000001E-4</v>
          </cell>
        </row>
        <row r="9">
          <cell r="C9" t="str">
            <v>Hagarová Natália</v>
          </cell>
          <cell r="E9" t="str">
            <v>STK Pezinok</v>
          </cell>
          <cell r="F9">
            <v>710</v>
          </cell>
          <cell r="G9">
            <v>4.2900000000000001E-2</v>
          </cell>
        </row>
        <row r="10">
          <cell r="C10" t="str">
            <v>Jalovecká Alexandra</v>
          </cell>
          <cell r="E10" t="str">
            <v>STK Pezinok</v>
          </cell>
          <cell r="F10">
            <v>673</v>
          </cell>
          <cell r="G10">
            <v>0.12959999999999999</v>
          </cell>
        </row>
        <row r="11">
          <cell r="C11" t="str">
            <v>Polyáková Karolína</v>
          </cell>
          <cell r="E11" t="str">
            <v>TJ Trnávka Bratislava</v>
          </cell>
          <cell r="F11">
            <v>88</v>
          </cell>
          <cell r="G11">
            <v>107.41</v>
          </cell>
        </row>
      </sheetData>
      <sheetData sheetId="3">
        <row r="10">
          <cell r="D10">
            <v>1</v>
          </cell>
          <cell r="G10">
            <v>1</v>
          </cell>
          <cell r="J10" t="str">
            <v>Polyáková Karolína</v>
          </cell>
          <cell r="K10" t="str">
            <v>TJ Trnávka Bratislava</v>
          </cell>
          <cell r="L10">
            <v>1</v>
          </cell>
          <cell r="M10">
            <v>88</v>
          </cell>
          <cell r="N10">
            <v>107.41</v>
          </cell>
        </row>
        <row r="11">
          <cell r="D11">
            <v>2</v>
          </cell>
          <cell r="G11">
            <v>1</v>
          </cell>
          <cell r="J11" t="str">
            <v>Čolovičková Lucia</v>
          </cell>
          <cell r="K11" t="str">
            <v>STK Pezinok</v>
          </cell>
          <cell r="L11">
            <v>2</v>
          </cell>
          <cell r="M11">
            <v>226</v>
          </cell>
          <cell r="N11">
            <v>3.7357999999999998</v>
          </cell>
        </row>
        <row r="12">
          <cell r="D12">
            <v>3</v>
          </cell>
          <cell r="G12">
            <v>2</v>
          </cell>
          <cell r="J12" t="str">
            <v>Jalovecká Alexandra</v>
          </cell>
          <cell r="K12" t="str">
            <v>STK Pezinok</v>
          </cell>
          <cell r="L12">
            <v>3</v>
          </cell>
          <cell r="M12">
            <v>673</v>
          </cell>
          <cell r="N12">
            <v>0.12959999999999999</v>
          </cell>
        </row>
        <row r="13">
          <cell r="D13">
            <v>4</v>
          </cell>
          <cell r="G13">
            <v>2</v>
          </cell>
          <cell r="J13" t="str">
            <v>Cviková Valentína</v>
          </cell>
          <cell r="K13" t="str">
            <v>STK Pezinok</v>
          </cell>
          <cell r="L13">
            <v>4</v>
          </cell>
          <cell r="M13">
            <v>692</v>
          </cell>
          <cell r="N13">
            <v>7.2499999999999995E-2</v>
          </cell>
        </row>
        <row r="14">
          <cell r="D14">
            <v>5</v>
          </cell>
          <cell r="G14">
            <v>3</v>
          </cell>
          <cell r="J14" t="str">
            <v>Hagarová Natália</v>
          </cell>
          <cell r="K14" t="str">
            <v>STK Pezinok</v>
          </cell>
          <cell r="L14">
            <v>5</v>
          </cell>
          <cell r="M14">
            <v>710</v>
          </cell>
          <cell r="N14">
            <v>4.2900000000000001E-2</v>
          </cell>
        </row>
        <row r="15">
          <cell r="D15">
            <v>6</v>
          </cell>
          <cell r="G15">
            <v>3</v>
          </cell>
          <cell r="J15" t="str">
            <v>Erdélska Michaela</v>
          </cell>
          <cell r="K15" t="str">
            <v>PST STUPAVA</v>
          </cell>
          <cell r="L15">
            <v>6</v>
          </cell>
          <cell r="M15">
            <v>753</v>
          </cell>
          <cell r="N15">
            <v>5.0000000000000001E-4</v>
          </cell>
        </row>
        <row r="16">
          <cell r="D16">
            <v>7</v>
          </cell>
          <cell r="G16" t="str">
            <v/>
          </cell>
          <cell r="J16" t="str">
            <v/>
          </cell>
          <cell r="K16" t="str">
            <v/>
          </cell>
          <cell r="L16" t="str">
            <v/>
          </cell>
          <cell r="M16" t="str">
            <v/>
          </cell>
          <cell r="N16" t="str">
            <v/>
          </cell>
        </row>
        <row r="17">
          <cell r="D17">
            <v>8</v>
          </cell>
          <cell r="G17" t="str">
            <v/>
          </cell>
          <cell r="J17" t="str">
            <v/>
          </cell>
          <cell r="K17" t="str">
            <v/>
          </cell>
          <cell r="L17" t="str">
            <v/>
          </cell>
          <cell r="M17" t="str">
            <v/>
          </cell>
          <cell r="N17" t="str">
            <v/>
          </cell>
        </row>
        <row r="18">
          <cell r="D18">
            <v>9</v>
          </cell>
          <cell r="G18" t="str">
            <v/>
          </cell>
          <cell r="J18" t="str">
            <v/>
          </cell>
          <cell r="K18" t="str">
            <v/>
          </cell>
          <cell r="L18" t="str">
            <v/>
          </cell>
          <cell r="M18" t="str">
            <v/>
          </cell>
          <cell r="N18" t="str">
            <v/>
          </cell>
        </row>
        <row r="19">
          <cell r="D19">
            <v>10</v>
          </cell>
          <cell r="G19" t="str">
            <v/>
          </cell>
          <cell r="J19" t="str">
            <v/>
          </cell>
          <cell r="K19" t="str">
            <v/>
          </cell>
          <cell r="L19" t="str">
            <v/>
          </cell>
          <cell r="M19" t="str">
            <v/>
          </cell>
          <cell r="N19" t="str">
            <v/>
          </cell>
        </row>
        <row r="20">
          <cell r="D20">
            <v>11</v>
          </cell>
          <cell r="G20" t="str">
            <v/>
          </cell>
          <cell r="J20" t="str">
            <v/>
          </cell>
          <cell r="K20" t="str">
            <v/>
          </cell>
          <cell r="L20" t="str">
            <v/>
          </cell>
          <cell r="M20" t="str">
            <v/>
          </cell>
          <cell r="N20" t="str">
            <v/>
          </cell>
        </row>
        <row r="21">
          <cell r="D21">
            <v>12</v>
          </cell>
          <cell r="G21" t="str">
            <v/>
          </cell>
          <cell r="J21" t="str">
            <v/>
          </cell>
          <cell r="K21" t="str">
            <v/>
          </cell>
          <cell r="L21" t="str">
            <v/>
          </cell>
          <cell r="M21" t="str">
            <v/>
          </cell>
          <cell r="N21" t="str">
            <v/>
          </cell>
        </row>
        <row r="22">
          <cell r="D22">
            <v>13</v>
          </cell>
          <cell r="G22" t="str">
            <v/>
          </cell>
          <cell r="J22" t="str">
            <v/>
          </cell>
          <cell r="K22" t="str">
            <v/>
          </cell>
          <cell r="L22" t="str">
            <v/>
          </cell>
          <cell r="M22" t="str">
            <v/>
          </cell>
          <cell r="N22" t="str">
            <v/>
          </cell>
        </row>
        <row r="23">
          <cell r="D23">
            <v>14</v>
          </cell>
          <cell r="G23" t="str">
            <v/>
          </cell>
          <cell r="J23" t="str">
            <v/>
          </cell>
          <cell r="K23" t="str">
            <v/>
          </cell>
          <cell r="L23" t="str">
            <v/>
          </cell>
          <cell r="M23" t="str">
            <v/>
          </cell>
          <cell r="N23" t="str">
            <v/>
          </cell>
        </row>
        <row r="24">
          <cell r="D24">
            <v>15</v>
          </cell>
          <cell r="G24" t="str">
            <v/>
          </cell>
          <cell r="J24" t="str">
            <v/>
          </cell>
          <cell r="K24" t="str">
            <v/>
          </cell>
          <cell r="L24" t="str">
            <v/>
          </cell>
          <cell r="M24" t="str">
            <v/>
          </cell>
          <cell r="N24" t="str">
            <v/>
          </cell>
        </row>
        <row r="25">
          <cell r="D25">
            <v>16</v>
          </cell>
          <cell r="G25" t="str">
            <v/>
          </cell>
          <cell r="J25" t="str">
            <v/>
          </cell>
          <cell r="K25" t="str">
            <v/>
          </cell>
          <cell r="L25" t="str">
            <v/>
          </cell>
          <cell r="M25" t="str">
            <v/>
          </cell>
          <cell r="N25" t="str">
            <v/>
          </cell>
        </row>
        <row r="26">
          <cell r="D26">
            <v>17</v>
          </cell>
          <cell r="G26" t="str">
            <v/>
          </cell>
          <cell r="J26" t="str">
            <v/>
          </cell>
          <cell r="K26" t="str">
            <v/>
          </cell>
          <cell r="L26" t="str">
            <v/>
          </cell>
          <cell r="M26" t="str">
            <v/>
          </cell>
          <cell r="N26" t="str">
            <v/>
          </cell>
        </row>
        <row r="27">
          <cell r="D27">
            <v>18</v>
          </cell>
          <cell r="G27" t="str">
            <v/>
          </cell>
          <cell r="J27" t="str">
            <v/>
          </cell>
          <cell r="K27" t="str">
            <v/>
          </cell>
          <cell r="L27" t="str">
            <v/>
          </cell>
          <cell r="M27" t="str">
            <v/>
          </cell>
          <cell r="N27" t="str">
            <v/>
          </cell>
        </row>
        <row r="28">
          <cell r="D28">
            <v>19</v>
          </cell>
          <cell r="G28" t="str">
            <v/>
          </cell>
          <cell r="J28" t="str">
            <v/>
          </cell>
          <cell r="K28" t="str">
            <v/>
          </cell>
          <cell r="L28" t="str">
            <v/>
          </cell>
          <cell r="M28" t="str">
            <v/>
          </cell>
          <cell r="N28" t="str">
            <v/>
          </cell>
        </row>
        <row r="29">
          <cell r="D29">
            <v>20</v>
          </cell>
          <cell r="G29" t="str">
            <v/>
          </cell>
          <cell r="J29" t="str">
            <v/>
          </cell>
          <cell r="K29" t="str">
            <v/>
          </cell>
          <cell r="L29" t="str">
            <v/>
          </cell>
          <cell r="M29" t="str">
            <v/>
          </cell>
          <cell r="N29" t="str">
            <v/>
          </cell>
        </row>
        <row r="30">
          <cell r="D30">
            <v>21</v>
          </cell>
          <cell r="G30" t="str">
            <v/>
          </cell>
          <cell r="J30" t="str">
            <v/>
          </cell>
          <cell r="K30" t="str">
            <v/>
          </cell>
          <cell r="L30" t="str">
            <v/>
          </cell>
          <cell r="M30" t="str">
            <v/>
          </cell>
          <cell r="N30" t="str">
            <v/>
          </cell>
        </row>
        <row r="31">
          <cell r="D31">
            <v>22</v>
          </cell>
          <cell r="G31" t="str">
            <v/>
          </cell>
          <cell r="J31" t="str">
            <v/>
          </cell>
          <cell r="K31" t="str">
            <v/>
          </cell>
          <cell r="L31" t="str">
            <v/>
          </cell>
          <cell r="M31" t="str">
            <v/>
          </cell>
          <cell r="N31" t="str">
            <v/>
          </cell>
        </row>
        <row r="32">
          <cell r="D32">
            <v>23</v>
          </cell>
          <cell r="G32" t="str">
            <v/>
          </cell>
          <cell r="J32" t="str">
            <v/>
          </cell>
          <cell r="K32" t="str">
            <v/>
          </cell>
          <cell r="L32" t="str">
            <v/>
          </cell>
          <cell r="M32" t="str">
            <v/>
          </cell>
          <cell r="N32" t="str">
            <v/>
          </cell>
        </row>
        <row r="33">
          <cell r="D33">
            <v>24</v>
          </cell>
          <cell r="G33" t="str">
            <v/>
          </cell>
          <cell r="J33" t="str">
            <v/>
          </cell>
          <cell r="K33" t="str">
            <v/>
          </cell>
          <cell r="L33" t="str">
            <v/>
          </cell>
          <cell r="M33" t="str">
            <v/>
          </cell>
          <cell r="N33" t="str">
            <v/>
          </cell>
        </row>
        <row r="34">
          <cell r="D34">
            <v>25</v>
          </cell>
          <cell r="G34" t="str">
            <v/>
          </cell>
          <cell r="J34" t="str">
            <v/>
          </cell>
          <cell r="K34" t="str">
            <v/>
          </cell>
          <cell r="L34" t="str">
            <v/>
          </cell>
          <cell r="M34" t="str">
            <v/>
          </cell>
          <cell r="N34" t="str">
            <v/>
          </cell>
        </row>
        <row r="35">
          <cell r="D35">
            <v>26</v>
          </cell>
          <cell r="G35" t="str">
            <v/>
          </cell>
          <cell r="J35" t="str">
            <v/>
          </cell>
          <cell r="K35" t="str">
            <v/>
          </cell>
          <cell r="L35" t="str">
            <v/>
          </cell>
          <cell r="M35" t="str">
            <v/>
          </cell>
          <cell r="N35" t="str">
            <v/>
          </cell>
        </row>
        <row r="36">
          <cell r="D36">
            <v>27</v>
          </cell>
          <cell r="G36" t="str">
            <v/>
          </cell>
          <cell r="J36" t="str">
            <v/>
          </cell>
          <cell r="K36" t="str">
            <v/>
          </cell>
          <cell r="L36" t="str">
            <v/>
          </cell>
          <cell r="M36" t="str">
            <v/>
          </cell>
          <cell r="N36" t="str">
            <v/>
          </cell>
        </row>
        <row r="37">
          <cell r="D37">
            <v>28</v>
          </cell>
          <cell r="G37" t="str">
            <v/>
          </cell>
          <cell r="J37" t="str">
            <v/>
          </cell>
          <cell r="K37" t="str">
            <v/>
          </cell>
          <cell r="L37" t="str">
            <v/>
          </cell>
          <cell r="M37" t="str">
            <v/>
          </cell>
          <cell r="N37" t="str">
            <v/>
          </cell>
        </row>
        <row r="38">
          <cell r="D38">
            <v>29</v>
          </cell>
          <cell r="G38" t="str">
            <v/>
          </cell>
          <cell r="J38" t="str">
            <v/>
          </cell>
          <cell r="K38" t="str">
            <v/>
          </cell>
          <cell r="L38" t="str">
            <v/>
          </cell>
          <cell r="M38" t="str">
            <v/>
          </cell>
          <cell r="N38" t="str">
            <v/>
          </cell>
        </row>
        <row r="39">
          <cell r="D39">
            <v>30</v>
          </cell>
          <cell r="G39" t="str">
            <v/>
          </cell>
          <cell r="J39" t="str">
            <v/>
          </cell>
          <cell r="K39" t="str">
            <v/>
          </cell>
          <cell r="L39" t="str">
            <v/>
          </cell>
          <cell r="M39" t="str">
            <v/>
          </cell>
          <cell r="N39" t="str">
            <v/>
          </cell>
        </row>
        <row r="40">
          <cell r="D40">
            <v>31</v>
          </cell>
          <cell r="G40" t="str">
            <v/>
          </cell>
          <cell r="J40" t="str">
            <v/>
          </cell>
          <cell r="K40" t="str">
            <v/>
          </cell>
          <cell r="L40" t="str">
            <v/>
          </cell>
          <cell r="M40" t="str">
            <v/>
          </cell>
          <cell r="N40" t="str">
            <v/>
          </cell>
        </row>
        <row r="41">
          <cell r="D41">
            <v>32</v>
          </cell>
          <cell r="G41" t="str">
            <v/>
          </cell>
          <cell r="J41" t="str">
            <v/>
          </cell>
          <cell r="K41" t="str">
            <v/>
          </cell>
          <cell r="L41" t="str">
            <v/>
          </cell>
          <cell r="M41" t="str">
            <v/>
          </cell>
          <cell r="N41" t="str">
            <v/>
          </cell>
        </row>
        <row r="42">
          <cell r="D42">
            <v>33</v>
          </cell>
          <cell r="G42" t="str">
            <v/>
          </cell>
          <cell r="J42" t="str">
            <v/>
          </cell>
          <cell r="K42" t="str">
            <v/>
          </cell>
          <cell r="L42" t="str">
            <v/>
          </cell>
          <cell r="M42" t="str">
            <v/>
          </cell>
          <cell r="N42" t="str">
            <v/>
          </cell>
        </row>
        <row r="43">
          <cell r="D43">
            <v>34</v>
          </cell>
          <cell r="G43" t="str">
            <v/>
          </cell>
          <cell r="J43" t="str">
            <v/>
          </cell>
          <cell r="K43" t="str">
            <v/>
          </cell>
          <cell r="L43" t="str">
            <v/>
          </cell>
          <cell r="M43" t="str">
            <v/>
          </cell>
          <cell r="N43" t="str">
            <v/>
          </cell>
        </row>
        <row r="44">
          <cell r="D44">
            <v>35</v>
          </cell>
          <cell r="G44" t="str">
            <v/>
          </cell>
          <cell r="J44" t="str">
            <v/>
          </cell>
          <cell r="K44" t="str">
            <v/>
          </cell>
          <cell r="L44" t="str">
            <v/>
          </cell>
          <cell r="M44" t="str">
            <v/>
          </cell>
          <cell r="N44" t="str">
            <v/>
          </cell>
        </row>
        <row r="45">
          <cell r="D45">
            <v>36</v>
          </cell>
          <cell r="G45" t="str">
            <v/>
          </cell>
          <cell r="J45" t="str">
            <v/>
          </cell>
          <cell r="K45" t="str">
            <v/>
          </cell>
          <cell r="L45" t="str">
            <v/>
          </cell>
          <cell r="M45" t="str">
            <v/>
          </cell>
          <cell r="N45" t="str">
            <v/>
          </cell>
        </row>
        <row r="46">
          <cell r="D46">
            <v>37</v>
          </cell>
          <cell r="G46" t="str">
            <v/>
          </cell>
          <cell r="J46" t="str">
            <v/>
          </cell>
          <cell r="K46" t="str">
            <v/>
          </cell>
          <cell r="L46" t="str">
            <v/>
          </cell>
          <cell r="M46" t="str">
            <v/>
          </cell>
          <cell r="N46" t="str">
            <v/>
          </cell>
        </row>
        <row r="47">
          <cell r="D47">
            <v>38</v>
          </cell>
          <cell r="G47" t="str">
            <v/>
          </cell>
          <cell r="J47" t="str">
            <v/>
          </cell>
          <cell r="K47" t="str">
            <v/>
          </cell>
          <cell r="L47" t="str">
            <v/>
          </cell>
          <cell r="M47" t="str">
            <v/>
          </cell>
          <cell r="N47" t="str">
            <v/>
          </cell>
        </row>
        <row r="48">
          <cell r="D48">
            <v>39</v>
          </cell>
          <cell r="G48" t="str">
            <v/>
          </cell>
          <cell r="J48" t="str">
            <v/>
          </cell>
          <cell r="K48" t="str">
            <v/>
          </cell>
          <cell r="L48" t="str">
            <v/>
          </cell>
          <cell r="M48" t="str">
            <v/>
          </cell>
          <cell r="N48" t="str">
            <v/>
          </cell>
        </row>
        <row r="49">
          <cell r="D49">
            <v>40</v>
          </cell>
          <cell r="G49" t="str">
            <v/>
          </cell>
          <cell r="J49" t="str">
            <v/>
          </cell>
          <cell r="K49" t="str">
            <v/>
          </cell>
          <cell r="L49" t="str">
            <v/>
          </cell>
          <cell r="M49" t="str">
            <v/>
          </cell>
          <cell r="N49" t="str">
            <v/>
          </cell>
        </row>
        <row r="50">
          <cell r="D50">
            <v>41</v>
          </cell>
          <cell r="G50" t="str">
            <v/>
          </cell>
          <cell r="J50" t="str">
            <v/>
          </cell>
          <cell r="K50" t="str">
            <v/>
          </cell>
          <cell r="L50" t="str">
            <v/>
          </cell>
          <cell r="M50" t="str">
            <v/>
          </cell>
          <cell r="N50" t="str">
            <v/>
          </cell>
        </row>
        <row r="51">
          <cell r="D51">
            <v>42</v>
          </cell>
          <cell r="G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  <cell r="N51" t="str">
            <v/>
          </cell>
        </row>
        <row r="52">
          <cell r="D52">
            <v>43</v>
          </cell>
          <cell r="G52" t="str">
            <v/>
          </cell>
          <cell r="J52" t="str">
            <v/>
          </cell>
          <cell r="K52" t="str">
            <v/>
          </cell>
          <cell r="L52" t="str">
            <v/>
          </cell>
          <cell r="M52" t="str">
            <v/>
          </cell>
          <cell r="N52" t="str">
            <v/>
          </cell>
        </row>
        <row r="53">
          <cell r="D53">
            <v>44</v>
          </cell>
          <cell r="G53" t="str">
            <v/>
          </cell>
          <cell r="J53" t="str">
            <v/>
          </cell>
          <cell r="K53" t="str">
            <v/>
          </cell>
          <cell r="L53" t="str">
            <v/>
          </cell>
          <cell r="M53" t="str">
            <v/>
          </cell>
          <cell r="N53" t="str">
            <v/>
          </cell>
        </row>
        <row r="54">
          <cell r="D54">
            <v>45</v>
          </cell>
          <cell r="G54" t="str">
            <v/>
          </cell>
          <cell r="J54" t="str">
            <v/>
          </cell>
          <cell r="K54" t="str">
            <v/>
          </cell>
          <cell r="L54" t="str">
            <v/>
          </cell>
          <cell r="M54" t="str">
            <v/>
          </cell>
          <cell r="N54" t="str">
            <v/>
          </cell>
        </row>
        <row r="55">
          <cell r="D55">
            <v>46</v>
          </cell>
          <cell r="G55" t="str">
            <v/>
          </cell>
          <cell r="J55" t="str">
            <v/>
          </cell>
          <cell r="K55" t="str">
            <v/>
          </cell>
          <cell r="L55" t="str">
            <v/>
          </cell>
          <cell r="M55" t="str">
            <v/>
          </cell>
          <cell r="N55" t="str">
            <v/>
          </cell>
        </row>
        <row r="56">
          <cell r="D56">
            <v>47</v>
          </cell>
          <cell r="G56" t="str">
            <v/>
          </cell>
          <cell r="J56" t="str">
            <v/>
          </cell>
          <cell r="K56" t="str">
            <v/>
          </cell>
          <cell r="L56" t="str">
            <v/>
          </cell>
          <cell r="M56" t="str">
            <v/>
          </cell>
          <cell r="N56" t="str">
            <v/>
          </cell>
        </row>
        <row r="57">
          <cell r="D57">
            <v>48</v>
          </cell>
          <cell r="G57" t="str">
            <v/>
          </cell>
          <cell r="J57" t="str">
            <v/>
          </cell>
          <cell r="K57" t="str">
            <v/>
          </cell>
          <cell r="L57" t="str">
            <v/>
          </cell>
          <cell r="M57" t="str">
            <v/>
          </cell>
          <cell r="N57" t="str">
            <v/>
          </cell>
        </row>
        <row r="58">
          <cell r="D58">
            <v>49</v>
          </cell>
          <cell r="G58" t="str">
            <v/>
          </cell>
          <cell r="J58" t="str">
            <v/>
          </cell>
          <cell r="K58" t="str">
            <v/>
          </cell>
          <cell r="L58" t="str">
            <v/>
          </cell>
          <cell r="M58" t="str">
            <v/>
          </cell>
          <cell r="N58" t="str">
            <v/>
          </cell>
        </row>
        <row r="59">
          <cell r="D59">
            <v>50</v>
          </cell>
          <cell r="G59" t="str">
            <v/>
          </cell>
          <cell r="J59" t="str">
            <v/>
          </cell>
          <cell r="K59" t="str">
            <v/>
          </cell>
          <cell r="L59" t="str">
            <v/>
          </cell>
          <cell r="M59" t="str">
            <v/>
          </cell>
          <cell r="N59" t="str">
            <v/>
          </cell>
        </row>
        <row r="60">
          <cell r="D60">
            <v>51</v>
          </cell>
          <cell r="G60" t="str">
            <v/>
          </cell>
          <cell r="J60" t="str">
            <v/>
          </cell>
          <cell r="K60" t="str">
            <v/>
          </cell>
          <cell r="L60" t="str">
            <v/>
          </cell>
          <cell r="M60" t="str">
            <v/>
          </cell>
          <cell r="N60" t="str">
            <v/>
          </cell>
        </row>
        <row r="61">
          <cell r="D61">
            <v>52</v>
          </cell>
          <cell r="G61" t="str">
            <v/>
          </cell>
          <cell r="J61" t="str">
            <v/>
          </cell>
          <cell r="K61" t="str">
            <v/>
          </cell>
          <cell r="L61" t="str">
            <v/>
          </cell>
          <cell r="M61" t="str">
            <v/>
          </cell>
          <cell r="N61" t="str">
            <v/>
          </cell>
        </row>
        <row r="62">
          <cell r="D62">
            <v>53</v>
          </cell>
          <cell r="G62" t="str">
            <v/>
          </cell>
          <cell r="J62" t="str">
            <v/>
          </cell>
          <cell r="K62" t="str">
            <v/>
          </cell>
          <cell r="L62" t="str">
            <v/>
          </cell>
          <cell r="M62" t="str">
            <v/>
          </cell>
          <cell r="N62" t="str">
            <v/>
          </cell>
        </row>
        <row r="63">
          <cell r="D63">
            <v>54</v>
          </cell>
          <cell r="G63" t="str">
            <v/>
          </cell>
          <cell r="J63" t="str">
            <v/>
          </cell>
          <cell r="K63" t="str">
            <v/>
          </cell>
          <cell r="L63" t="str">
            <v/>
          </cell>
          <cell r="M63" t="str">
            <v/>
          </cell>
          <cell r="N63" t="str">
            <v/>
          </cell>
        </row>
        <row r="64">
          <cell r="D64">
            <v>55</v>
          </cell>
          <cell r="G64" t="str">
            <v/>
          </cell>
          <cell r="J64" t="str">
            <v/>
          </cell>
          <cell r="K64" t="str">
            <v/>
          </cell>
          <cell r="L64" t="str">
            <v/>
          </cell>
          <cell r="M64" t="str">
            <v/>
          </cell>
          <cell r="N64" t="str">
            <v/>
          </cell>
        </row>
        <row r="65">
          <cell r="D65">
            <v>56</v>
          </cell>
          <cell r="G65" t="str">
            <v/>
          </cell>
          <cell r="J65" t="str">
            <v/>
          </cell>
          <cell r="K65" t="str">
            <v/>
          </cell>
          <cell r="L65" t="str">
            <v/>
          </cell>
          <cell r="M65" t="str">
            <v/>
          </cell>
          <cell r="N65" t="str">
            <v/>
          </cell>
        </row>
        <row r="66">
          <cell r="D66">
            <v>57</v>
          </cell>
          <cell r="G66" t="str">
            <v/>
          </cell>
          <cell r="J66" t="str">
            <v/>
          </cell>
          <cell r="K66" t="str">
            <v/>
          </cell>
          <cell r="L66" t="str">
            <v/>
          </cell>
          <cell r="M66" t="str">
            <v/>
          </cell>
          <cell r="N66" t="str">
            <v/>
          </cell>
        </row>
        <row r="67">
          <cell r="D67">
            <v>58</v>
          </cell>
          <cell r="G67" t="str">
            <v/>
          </cell>
          <cell r="J67" t="str">
            <v/>
          </cell>
          <cell r="K67" t="str">
            <v/>
          </cell>
          <cell r="L67" t="str">
            <v/>
          </cell>
          <cell r="M67" t="str">
            <v/>
          </cell>
          <cell r="N67" t="str">
            <v/>
          </cell>
        </row>
        <row r="68">
          <cell r="D68">
            <v>59</v>
          </cell>
          <cell r="G68" t="str">
            <v/>
          </cell>
          <cell r="J68" t="str">
            <v/>
          </cell>
          <cell r="K68" t="str">
            <v/>
          </cell>
          <cell r="L68" t="str">
            <v/>
          </cell>
          <cell r="M68" t="str">
            <v/>
          </cell>
          <cell r="N68" t="str">
            <v/>
          </cell>
        </row>
        <row r="69">
          <cell r="D69">
            <v>60</v>
          </cell>
          <cell r="G69" t="str">
            <v/>
          </cell>
          <cell r="J69" t="str">
            <v/>
          </cell>
          <cell r="K69" t="str">
            <v/>
          </cell>
          <cell r="L69" t="str">
            <v/>
          </cell>
          <cell r="M69" t="str">
            <v/>
          </cell>
          <cell r="N69" t="str">
            <v/>
          </cell>
        </row>
        <row r="70">
          <cell r="D70">
            <v>61</v>
          </cell>
          <cell r="G70" t="str">
            <v/>
          </cell>
          <cell r="J70" t="str">
            <v/>
          </cell>
          <cell r="K70" t="str">
            <v/>
          </cell>
          <cell r="L70" t="str">
            <v/>
          </cell>
          <cell r="M70" t="str">
            <v/>
          </cell>
          <cell r="N70" t="str">
            <v/>
          </cell>
        </row>
        <row r="71">
          <cell r="D71">
            <v>62</v>
          </cell>
          <cell r="G71" t="str">
            <v/>
          </cell>
          <cell r="J71" t="str">
            <v/>
          </cell>
          <cell r="K71" t="str">
            <v/>
          </cell>
          <cell r="L71" t="str">
            <v/>
          </cell>
          <cell r="M71" t="str">
            <v/>
          </cell>
          <cell r="N71" t="str">
            <v/>
          </cell>
        </row>
        <row r="72">
          <cell r="D72">
            <v>63</v>
          </cell>
          <cell r="G72" t="str">
            <v/>
          </cell>
          <cell r="J72" t="str">
            <v/>
          </cell>
          <cell r="K72" t="str">
            <v/>
          </cell>
          <cell r="L72" t="str">
            <v/>
          </cell>
          <cell r="M72" t="str">
            <v/>
          </cell>
          <cell r="N72" t="str">
            <v/>
          </cell>
        </row>
        <row r="73">
          <cell r="D73">
            <v>64</v>
          </cell>
          <cell r="G73" t="str">
            <v/>
          </cell>
          <cell r="J73" t="str">
            <v/>
          </cell>
          <cell r="K73" t="str">
            <v/>
          </cell>
          <cell r="L73" t="str">
            <v/>
          </cell>
          <cell r="M73" t="str">
            <v/>
          </cell>
          <cell r="N73" t="str">
            <v/>
          </cell>
        </row>
        <row r="74">
          <cell r="D74">
            <v>65</v>
          </cell>
          <cell r="G74" t="str">
            <v/>
          </cell>
          <cell r="J74" t="str">
            <v/>
          </cell>
          <cell r="K74" t="str">
            <v/>
          </cell>
          <cell r="L74" t="str">
            <v/>
          </cell>
          <cell r="M74" t="str">
            <v/>
          </cell>
          <cell r="N74" t="str">
            <v/>
          </cell>
        </row>
        <row r="75">
          <cell r="D75">
            <v>66</v>
          </cell>
          <cell r="G75" t="str">
            <v/>
          </cell>
          <cell r="J75" t="str">
            <v/>
          </cell>
          <cell r="K75" t="str">
            <v/>
          </cell>
          <cell r="L75" t="str">
            <v/>
          </cell>
          <cell r="M75" t="str">
            <v/>
          </cell>
          <cell r="N75" t="str">
            <v/>
          </cell>
        </row>
        <row r="76">
          <cell r="D76">
            <v>67</v>
          </cell>
          <cell r="G76" t="str">
            <v/>
          </cell>
          <cell r="J76" t="str">
            <v/>
          </cell>
          <cell r="K76" t="str">
            <v/>
          </cell>
          <cell r="L76" t="str">
            <v/>
          </cell>
          <cell r="M76" t="str">
            <v/>
          </cell>
          <cell r="N76" t="str">
            <v/>
          </cell>
        </row>
        <row r="77">
          <cell r="D77">
            <v>68</v>
          </cell>
          <cell r="G77" t="str">
            <v/>
          </cell>
          <cell r="J77" t="str">
            <v/>
          </cell>
          <cell r="K77" t="str">
            <v/>
          </cell>
          <cell r="L77" t="str">
            <v/>
          </cell>
          <cell r="M77" t="str">
            <v/>
          </cell>
          <cell r="N77" t="str">
            <v/>
          </cell>
        </row>
        <row r="78">
          <cell r="D78">
            <v>69</v>
          </cell>
          <cell r="G78" t="str">
            <v/>
          </cell>
          <cell r="J78" t="str">
            <v/>
          </cell>
          <cell r="K78" t="str">
            <v/>
          </cell>
          <cell r="L78" t="str">
            <v/>
          </cell>
          <cell r="M78" t="str">
            <v/>
          </cell>
          <cell r="N78" t="str">
            <v/>
          </cell>
        </row>
        <row r="79">
          <cell r="D79">
            <v>70</v>
          </cell>
          <cell r="G79" t="str">
            <v/>
          </cell>
          <cell r="J79" t="str">
            <v/>
          </cell>
          <cell r="K79" t="str">
            <v/>
          </cell>
          <cell r="L79" t="str">
            <v/>
          </cell>
          <cell r="M79" t="str">
            <v/>
          </cell>
          <cell r="N79" t="str">
            <v/>
          </cell>
        </row>
        <row r="80">
          <cell r="D80">
            <v>71</v>
          </cell>
          <cell r="G80" t="str">
            <v/>
          </cell>
          <cell r="J80" t="str">
            <v/>
          </cell>
          <cell r="K80" t="str">
            <v/>
          </cell>
          <cell r="L80" t="str">
            <v/>
          </cell>
          <cell r="M80" t="str">
            <v/>
          </cell>
          <cell r="N80" t="str">
            <v/>
          </cell>
        </row>
        <row r="81">
          <cell r="D81">
            <v>72</v>
          </cell>
          <cell r="G81" t="str">
            <v/>
          </cell>
          <cell r="J81" t="str">
            <v/>
          </cell>
          <cell r="K81" t="str">
            <v/>
          </cell>
          <cell r="L81" t="str">
            <v/>
          </cell>
          <cell r="M81" t="str">
            <v/>
          </cell>
          <cell r="N81" t="str">
            <v/>
          </cell>
        </row>
        <row r="82">
          <cell r="D82">
            <v>73</v>
          </cell>
          <cell r="G82" t="str">
            <v/>
          </cell>
          <cell r="J82" t="str">
            <v/>
          </cell>
          <cell r="K82" t="str">
            <v/>
          </cell>
          <cell r="L82" t="str">
            <v/>
          </cell>
          <cell r="M82" t="str">
            <v/>
          </cell>
          <cell r="N82" t="str">
            <v/>
          </cell>
        </row>
        <row r="83">
          <cell r="D83">
            <v>74</v>
          </cell>
          <cell r="G83" t="str">
            <v/>
          </cell>
          <cell r="J83" t="str">
            <v/>
          </cell>
          <cell r="K83" t="str">
            <v/>
          </cell>
          <cell r="L83" t="str">
            <v/>
          </cell>
          <cell r="M83" t="str">
            <v/>
          </cell>
          <cell r="N83" t="str">
            <v/>
          </cell>
        </row>
        <row r="84">
          <cell r="D84">
            <v>75</v>
          </cell>
          <cell r="G84" t="str">
            <v/>
          </cell>
          <cell r="J84" t="str">
            <v/>
          </cell>
          <cell r="K84" t="str">
            <v/>
          </cell>
          <cell r="L84" t="str">
            <v/>
          </cell>
          <cell r="M84" t="str">
            <v/>
          </cell>
          <cell r="N84" t="str">
            <v/>
          </cell>
        </row>
        <row r="85">
          <cell r="D85">
            <v>76</v>
          </cell>
          <cell r="G85" t="str">
            <v/>
          </cell>
          <cell r="J85" t="str">
            <v/>
          </cell>
          <cell r="K85" t="str">
            <v/>
          </cell>
          <cell r="L85" t="str">
            <v/>
          </cell>
          <cell r="M85" t="str">
            <v/>
          </cell>
          <cell r="N85" t="str">
            <v/>
          </cell>
        </row>
        <row r="86">
          <cell r="D86">
            <v>77</v>
          </cell>
          <cell r="G86" t="str">
            <v/>
          </cell>
          <cell r="J86" t="str">
            <v/>
          </cell>
          <cell r="K86" t="str">
            <v/>
          </cell>
          <cell r="L86" t="str">
            <v/>
          </cell>
          <cell r="M86" t="str">
            <v/>
          </cell>
          <cell r="N86" t="str">
            <v/>
          </cell>
        </row>
        <row r="87">
          <cell r="D87">
            <v>78</v>
          </cell>
          <cell r="G87" t="str">
            <v/>
          </cell>
          <cell r="J87" t="str">
            <v/>
          </cell>
          <cell r="K87" t="str">
            <v/>
          </cell>
          <cell r="L87" t="str">
            <v/>
          </cell>
          <cell r="M87" t="str">
            <v/>
          </cell>
          <cell r="N87" t="str">
            <v/>
          </cell>
        </row>
        <row r="88">
          <cell r="D88">
            <v>79</v>
          </cell>
          <cell r="G88" t="str">
            <v/>
          </cell>
          <cell r="J88" t="str">
            <v/>
          </cell>
          <cell r="K88" t="str">
            <v/>
          </cell>
          <cell r="L88" t="str">
            <v/>
          </cell>
          <cell r="M88" t="str">
            <v/>
          </cell>
          <cell r="N88" t="str">
            <v/>
          </cell>
        </row>
        <row r="89">
          <cell r="D89">
            <v>80</v>
          </cell>
          <cell r="G89" t="str">
            <v/>
          </cell>
          <cell r="J89" t="str">
            <v/>
          </cell>
          <cell r="K89" t="str">
            <v/>
          </cell>
          <cell r="L89" t="str">
            <v/>
          </cell>
          <cell r="M89" t="str">
            <v/>
          </cell>
          <cell r="N89" t="str">
            <v/>
          </cell>
        </row>
        <row r="90">
          <cell r="D90">
            <v>81</v>
          </cell>
          <cell r="G90" t="str">
            <v/>
          </cell>
          <cell r="J90" t="str">
            <v/>
          </cell>
          <cell r="K90" t="str">
            <v/>
          </cell>
          <cell r="L90" t="str">
            <v/>
          </cell>
          <cell r="M90" t="str">
            <v/>
          </cell>
          <cell r="N90" t="str">
            <v/>
          </cell>
        </row>
        <row r="91">
          <cell r="D91">
            <v>82</v>
          </cell>
          <cell r="G91" t="str">
            <v/>
          </cell>
          <cell r="J91" t="str">
            <v/>
          </cell>
          <cell r="K91" t="str">
            <v/>
          </cell>
          <cell r="L91" t="str">
            <v/>
          </cell>
          <cell r="M91" t="str">
            <v/>
          </cell>
          <cell r="N91" t="str">
            <v/>
          </cell>
        </row>
        <row r="92">
          <cell r="D92">
            <v>83</v>
          </cell>
          <cell r="G92" t="str">
            <v/>
          </cell>
          <cell r="J92" t="str">
            <v/>
          </cell>
          <cell r="K92" t="str">
            <v/>
          </cell>
          <cell r="L92" t="str">
            <v/>
          </cell>
          <cell r="M92" t="str">
            <v/>
          </cell>
          <cell r="N92" t="str">
            <v/>
          </cell>
        </row>
        <row r="93">
          <cell r="D93">
            <v>84</v>
          </cell>
          <cell r="G93" t="str">
            <v/>
          </cell>
          <cell r="J93" t="str">
            <v/>
          </cell>
          <cell r="K93" t="str">
            <v/>
          </cell>
          <cell r="L93" t="str">
            <v/>
          </cell>
          <cell r="M93" t="str">
            <v/>
          </cell>
          <cell r="N93" t="str">
            <v/>
          </cell>
        </row>
        <row r="94">
          <cell r="D94">
            <v>85</v>
          </cell>
          <cell r="G94" t="str">
            <v/>
          </cell>
          <cell r="J94" t="str">
            <v/>
          </cell>
          <cell r="K94" t="str">
            <v/>
          </cell>
          <cell r="L94" t="str">
            <v/>
          </cell>
          <cell r="M94" t="str">
            <v/>
          </cell>
          <cell r="N94" t="str">
            <v/>
          </cell>
        </row>
        <row r="95">
          <cell r="D95">
            <v>86</v>
          </cell>
          <cell r="G95" t="str">
            <v/>
          </cell>
          <cell r="J95" t="str">
            <v/>
          </cell>
          <cell r="K95" t="str">
            <v/>
          </cell>
          <cell r="L95" t="str">
            <v/>
          </cell>
          <cell r="M95" t="str">
            <v/>
          </cell>
          <cell r="N95" t="str">
            <v/>
          </cell>
        </row>
        <row r="96">
          <cell r="D96">
            <v>87</v>
          </cell>
          <cell r="G96" t="str">
            <v/>
          </cell>
          <cell r="J96" t="str">
            <v/>
          </cell>
          <cell r="K96" t="str">
            <v/>
          </cell>
          <cell r="L96" t="str">
            <v/>
          </cell>
          <cell r="M96" t="str">
            <v/>
          </cell>
          <cell r="N96" t="str">
            <v/>
          </cell>
        </row>
        <row r="97">
          <cell r="D97">
            <v>88</v>
          </cell>
          <cell r="G97" t="str">
            <v/>
          </cell>
          <cell r="J97" t="str">
            <v/>
          </cell>
          <cell r="K97" t="str">
            <v/>
          </cell>
          <cell r="L97" t="str">
            <v/>
          </cell>
          <cell r="M97" t="str">
            <v/>
          </cell>
          <cell r="N97" t="str">
            <v/>
          </cell>
        </row>
        <row r="98">
          <cell r="D98">
            <v>89</v>
          </cell>
          <cell r="G98" t="str">
            <v/>
          </cell>
          <cell r="J98" t="str">
            <v/>
          </cell>
          <cell r="K98" t="str">
            <v/>
          </cell>
          <cell r="L98" t="str">
            <v/>
          </cell>
          <cell r="M98" t="str">
            <v/>
          </cell>
          <cell r="N98" t="str">
            <v/>
          </cell>
        </row>
        <row r="99">
          <cell r="D99">
            <v>90</v>
          </cell>
          <cell r="G99" t="str">
            <v/>
          </cell>
          <cell r="J99" t="str">
            <v/>
          </cell>
          <cell r="K99" t="str">
            <v/>
          </cell>
          <cell r="L99" t="str">
            <v/>
          </cell>
          <cell r="M99" t="str">
            <v/>
          </cell>
          <cell r="N99" t="str">
            <v/>
          </cell>
        </row>
        <row r="100">
          <cell r="D100">
            <v>91</v>
          </cell>
          <cell r="G100" t="str">
            <v/>
          </cell>
          <cell r="J100" t="str">
            <v/>
          </cell>
          <cell r="K100" t="str">
            <v/>
          </cell>
          <cell r="L100" t="str">
            <v/>
          </cell>
          <cell r="M100" t="str">
            <v/>
          </cell>
          <cell r="N100" t="str">
            <v/>
          </cell>
        </row>
        <row r="101">
          <cell r="D101">
            <v>92</v>
          </cell>
          <cell r="G101" t="str">
            <v/>
          </cell>
          <cell r="J101" t="str">
            <v/>
          </cell>
          <cell r="K101" t="str">
            <v/>
          </cell>
          <cell r="L101" t="str">
            <v/>
          </cell>
          <cell r="M101" t="str">
            <v/>
          </cell>
          <cell r="N101" t="str">
            <v/>
          </cell>
        </row>
        <row r="102">
          <cell r="D102">
            <v>93</v>
          </cell>
          <cell r="G102" t="str">
            <v/>
          </cell>
          <cell r="J102" t="str">
            <v/>
          </cell>
          <cell r="K102" t="str">
            <v/>
          </cell>
          <cell r="L102" t="str">
            <v/>
          </cell>
          <cell r="M102" t="str">
            <v/>
          </cell>
          <cell r="N102" t="str">
            <v/>
          </cell>
        </row>
        <row r="103">
          <cell r="D103">
            <v>94</v>
          </cell>
          <cell r="G103" t="str">
            <v/>
          </cell>
          <cell r="J103" t="str">
            <v/>
          </cell>
          <cell r="K103" t="str">
            <v/>
          </cell>
          <cell r="L103" t="str">
            <v/>
          </cell>
          <cell r="M103" t="str">
            <v/>
          </cell>
          <cell r="N103" t="str">
            <v/>
          </cell>
        </row>
        <row r="104">
          <cell r="D104">
            <v>95</v>
          </cell>
          <cell r="G104" t="str">
            <v/>
          </cell>
          <cell r="J104" t="str">
            <v/>
          </cell>
          <cell r="K104" t="str">
            <v/>
          </cell>
          <cell r="L104" t="str">
            <v/>
          </cell>
          <cell r="M104" t="str">
            <v/>
          </cell>
          <cell r="N104" t="str">
            <v/>
          </cell>
        </row>
        <row r="105">
          <cell r="D105">
            <v>96</v>
          </cell>
          <cell r="G105" t="str">
            <v/>
          </cell>
          <cell r="J105" t="str">
            <v/>
          </cell>
          <cell r="K105" t="str">
            <v/>
          </cell>
          <cell r="L105" t="str">
            <v/>
          </cell>
          <cell r="M105" t="str">
            <v/>
          </cell>
          <cell r="N105" t="str">
            <v/>
          </cell>
        </row>
        <row r="106">
          <cell r="D106">
            <v>97</v>
          </cell>
          <cell r="G106" t="str">
            <v/>
          </cell>
          <cell r="J106" t="str">
            <v/>
          </cell>
          <cell r="K106" t="str">
            <v/>
          </cell>
          <cell r="L106" t="str">
            <v/>
          </cell>
          <cell r="M106" t="str">
            <v/>
          </cell>
          <cell r="N106" t="str">
            <v/>
          </cell>
        </row>
        <row r="107">
          <cell r="D107">
            <v>98</v>
          </cell>
          <cell r="G107" t="str">
            <v/>
          </cell>
          <cell r="J107" t="str">
            <v/>
          </cell>
          <cell r="K107" t="str">
            <v/>
          </cell>
          <cell r="L107" t="str">
            <v/>
          </cell>
          <cell r="M107" t="str">
            <v/>
          </cell>
          <cell r="N107" t="str">
            <v/>
          </cell>
        </row>
        <row r="108">
          <cell r="D108">
            <v>99</v>
          </cell>
          <cell r="G108" t="str">
            <v/>
          </cell>
          <cell r="J108" t="str">
            <v/>
          </cell>
          <cell r="K108" t="str">
            <v/>
          </cell>
          <cell r="L108" t="str">
            <v/>
          </cell>
          <cell r="M108" t="str">
            <v/>
          </cell>
          <cell r="N108" t="str">
            <v/>
          </cell>
        </row>
        <row r="109">
          <cell r="D109">
            <v>100</v>
          </cell>
          <cell r="G109" t="str">
            <v/>
          </cell>
          <cell r="J109" t="str">
            <v/>
          </cell>
          <cell r="K109" t="str">
            <v/>
          </cell>
          <cell r="L109" t="str">
            <v/>
          </cell>
          <cell r="M109" t="str">
            <v/>
          </cell>
          <cell r="N109" t="str">
            <v/>
          </cell>
        </row>
        <row r="110">
          <cell r="D110">
            <v>101</v>
          </cell>
          <cell r="G110" t="str">
            <v/>
          </cell>
          <cell r="J110" t="str">
            <v/>
          </cell>
          <cell r="K110" t="str">
            <v/>
          </cell>
          <cell r="L110" t="str">
            <v/>
          </cell>
          <cell r="M110" t="str">
            <v/>
          </cell>
          <cell r="N110" t="str">
            <v/>
          </cell>
        </row>
        <row r="111">
          <cell r="D111">
            <v>102</v>
          </cell>
          <cell r="G111" t="str">
            <v/>
          </cell>
          <cell r="J111" t="str">
            <v/>
          </cell>
          <cell r="K111" t="str">
            <v/>
          </cell>
          <cell r="L111" t="str">
            <v/>
          </cell>
          <cell r="M111" t="str">
            <v/>
          </cell>
          <cell r="N111" t="str">
            <v/>
          </cell>
        </row>
        <row r="112">
          <cell r="D112">
            <v>103</v>
          </cell>
          <cell r="G112" t="str">
            <v/>
          </cell>
          <cell r="J112" t="str">
            <v/>
          </cell>
          <cell r="K112" t="str">
            <v/>
          </cell>
          <cell r="L112" t="str">
            <v/>
          </cell>
          <cell r="M112" t="str">
            <v/>
          </cell>
          <cell r="N112" t="str">
            <v/>
          </cell>
        </row>
        <row r="113">
          <cell r="D113">
            <v>104</v>
          </cell>
          <cell r="G113" t="str">
            <v/>
          </cell>
          <cell r="J113" t="str">
            <v/>
          </cell>
          <cell r="K113" t="str">
            <v/>
          </cell>
          <cell r="L113" t="str">
            <v/>
          </cell>
          <cell r="M113" t="str">
            <v/>
          </cell>
          <cell r="N113" t="str">
            <v/>
          </cell>
        </row>
        <row r="114">
          <cell r="D114">
            <v>105</v>
          </cell>
          <cell r="G114" t="str">
            <v/>
          </cell>
          <cell r="J114" t="str">
            <v/>
          </cell>
          <cell r="K114" t="str">
            <v/>
          </cell>
          <cell r="L114" t="str">
            <v/>
          </cell>
          <cell r="M114" t="str">
            <v/>
          </cell>
          <cell r="N114" t="str">
            <v/>
          </cell>
        </row>
        <row r="115">
          <cell r="D115">
            <v>106</v>
          </cell>
          <cell r="G115" t="str">
            <v/>
          </cell>
          <cell r="J115" t="str">
            <v/>
          </cell>
          <cell r="K115" t="str">
            <v/>
          </cell>
          <cell r="L115" t="str">
            <v/>
          </cell>
          <cell r="M115" t="str">
            <v/>
          </cell>
          <cell r="N115" t="str">
            <v/>
          </cell>
        </row>
        <row r="116">
          <cell r="D116">
            <v>107</v>
          </cell>
          <cell r="G116" t="str">
            <v/>
          </cell>
          <cell r="J116" t="str">
            <v/>
          </cell>
          <cell r="K116" t="str">
            <v/>
          </cell>
          <cell r="L116" t="str">
            <v/>
          </cell>
          <cell r="M116" t="str">
            <v/>
          </cell>
          <cell r="N116" t="str">
            <v/>
          </cell>
        </row>
        <row r="117">
          <cell r="D117">
            <v>108</v>
          </cell>
          <cell r="G117" t="str">
            <v/>
          </cell>
          <cell r="J117" t="str">
            <v/>
          </cell>
          <cell r="K117" t="str">
            <v/>
          </cell>
          <cell r="L117" t="str">
            <v/>
          </cell>
          <cell r="M117" t="str">
            <v/>
          </cell>
          <cell r="N117" t="str">
            <v/>
          </cell>
        </row>
        <row r="118">
          <cell r="D118">
            <v>109</v>
          </cell>
          <cell r="G118" t="str">
            <v/>
          </cell>
          <cell r="J118" t="str">
            <v/>
          </cell>
          <cell r="K118" t="str">
            <v/>
          </cell>
          <cell r="L118" t="str">
            <v/>
          </cell>
          <cell r="M118" t="str">
            <v/>
          </cell>
          <cell r="N118" t="str">
            <v/>
          </cell>
        </row>
        <row r="119">
          <cell r="D119">
            <v>110</v>
          </cell>
          <cell r="G119" t="str">
            <v/>
          </cell>
          <cell r="J119" t="str">
            <v/>
          </cell>
          <cell r="K119" t="str">
            <v/>
          </cell>
          <cell r="L119" t="str">
            <v/>
          </cell>
          <cell r="M119" t="str">
            <v/>
          </cell>
          <cell r="N119" t="str">
            <v/>
          </cell>
        </row>
        <row r="120">
          <cell r="D120">
            <v>111</v>
          </cell>
          <cell r="G120" t="str">
            <v/>
          </cell>
          <cell r="J120" t="str">
            <v/>
          </cell>
          <cell r="K120" t="str">
            <v/>
          </cell>
          <cell r="L120" t="str">
            <v/>
          </cell>
          <cell r="M120" t="str">
            <v/>
          </cell>
          <cell r="N120" t="str">
            <v/>
          </cell>
        </row>
        <row r="121">
          <cell r="D121">
            <v>112</v>
          </cell>
          <cell r="G121" t="str">
            <v/>
          </cell>
          <cell r="J121" t="str">
            <v/>
          </cell>
          <cell r="K121" t="str">
            <v/>
          </cell>
          <cell r="L121" t="str">
            <v/>
          </cell>
          <cell r="M121" t="str">
            <v/>
          </cell>
          <cell r="N121" t="str">
            <v/>
          </cell>
        </row>
        <row r="122">
          <cell r="D122">
            <v>113</v>
          </cell>
          <cell r="G122" t="str">
            <v/>
          </cell>
          <cell r="J122" t="str">
            <v/>
          </cell>
          <cell r="K122" t="str">
            <v/>
          </cell>
          <cell r="L122" t="str">
            <v/>
          </cell>
          <cell r="M122" t="str">
            <v/>
          </cell>
          <cell r="N122" t="str">
            <v/>
          </cell>
        </row>
        <row r="123">
          <cell r="D123">
            <v>114</v>
          </cell>
          <cell r="G123" t="str">
            <v/>
          </cell>
          <cell r="J123" t="str">
            <v/>
          </cell>
          <cell r="K123" t="str">
            <v/>
          </cell>
          <cell r="L123" t="str">
            <v/>
          </cell>
          <cell r="M123" t="str">
            <v/>
          </cell>
          <cell r="N123" t="str">
            <v/>
          </cell>
        </row>
        <row r="124">
          <cell r="D124">
            <v>115</v>
          </cell>
          <cell r="G124" t="str">
            <v/>
          </cell>
          <cell r="J124" t="str">
            <v/>
          </cell>
          <cell r="K124" t="str">
            <v/>
          </cell>
          <cell r="L124" t="str">
            <v/>
          </cell>
          <cell r="M124" t="str">
            <v/>
          </cell>
          <cell r="N124" t="str">
            <v/>
          </cell>
        </row>
        <row r="125">
          <cell r="D125">
            <v>116</v>
          </cell>
          <cell r="G125" t="str">
            <v/>
          </cell>
          <cell r="J125" t="str">
            <v/>
          </cell>
          <cell r="K125" t="str">
            <v/>
          </cell>
          <cell r="L125" t="str">
            <v/>
          </cell>
          <cell r="M125" t="str">
            <v/>
          </cell>
          <cell r="N125" t="str">
            <v/>
          </cell>
        </row>
        <row r="126">
          <cell r="D126">
            <v>117</v>
          </cell>
          <cell r="G126" t="str">
            <v/>
          </cell>
          <cell r="J126" t="str">
            <v/>
          </cell>
          <cell r="K126" t="str">
            <v/>
          </cell>
          <cell r="L126" t="str">
            <v/>
          </cell>
          <cell r="M126" t="str">
            <v/>
          </cell>
          <cell r="N126" t="str">
            <v/>
          </cell>
        </row>
        <row r="127">
          <cell r="D127">
            <v>118</v>
          </cell>
          <cell r="G127" t="str">
            <v/>
          </cell>
          <cell r="J127" t="str">
            <v/>
          </cell>
          <cell r="K127" t="str">
            <v/>
          </cell>
          <cell r="L127" t="str">
            <v/>
          </cell>
          <cell r="M127" t="str">
            <v/>
          </cell>
          <cell r="N127" t="str">
            <v/>
          </cell>
        </row>
        <row r="128">
          <cell r="D128">
            <v>119</v>
          </cell>
          <cell r="G128" t="str">
            <v/>
          </cell>
          <cell r="J128" t="str">
            <v/>
          </cell>
          <cell r="K128" t="str">
            <v/>
          </cell>
          <cell r="L128" t="str">
            <v/>
          </cell>
          <cell r="M128" t="str">
            <v/>
          </cell>
          <cell r="N128" t="str">
            <v/>
          </cell>
        </row>
        <row r="129">
          <cell r="D129">
            <v>120</v>
          </cell>
          <cell r="G129" t="str">
            <v/>
          </cell>
          <cell r="J129" t="str">
            <v/>
          </cell>
          <cell r="K129" t="str">
            <v/>
          </cell>
          <cell r="L129" t="str">
            <v/>
          </cell>
          <cell r="M129" t="str">
            <v/>
          </cell>
          <cell r="N129" t="str">
            <v/>
          </cell>
        </row>
        <row r="130">
          <cell r="D130">
            <v>121</v>
          </cell>
          <cell r="G130" t="str">
            <v/>
          </cell>
          <cell r="J130" t="str">
            <v/>
          </cell>
          <cell r="K130" t="str">
            <v/>
          </cell>
          <cell r="L130" t="str">
            <v/>
          </cell>
          <cell r="M130" t="str">
            <v/>
          </cell>
          <cell r="N130" t="str">
            <v/>
          </cell>
        </row>
        <row r="131">
          <cell r="D131">
            <v>122</v>
          </cell>
          <cell r="G131" t="str">
            <v/>
          </cell>
          <cell r="J131" t="str">
            <v/>
          </cell>
          <cell r="K131" t="str">
            <v/>
          </cell>
          <cell r="L131" t="str">
            <v/>
          </cell>
          <cell r="M131" t="str">
            <v/>
          </cell>
          <cell r="N131" t="str">
            <v/>
          </cell>
        </row>
        <row r="132">
          <cell r="D132">
            <v>123</v>
          </cell>
          <cell r="G132" t="str">
            <v/>
          </cell>
          <cell r="J132" t="str">
            <v/>
          </cell>
          <cell r="K132" t="str">
            <v/>
          </cell>
          <cell r="L132" t="str">
            <v/>
          </cell>
          <cell r="M132" t="str">
            <v/>
          </cell>
          <cell r="N132" t="str">
            <v/>
          </cell>
        </row>
        <row r="133">
          <cell r="D133">
            <v>124</v>
          </cell>
          <cell r="G133" t="str">
            <v/>
          </cell>
          <cell r="J133" t="str">
            <v/>
          </cell>
          <cell r="K133" t="str">
            <v/>
          </cell>
          <cell r="L133" t="str">
            <v/>
          </cell>
          <cell r="M133" t="str">
            <v/>
          </cell>
          <cell r="N133" t="str">
            <v/>
          </cell>
        </row>
        <row r="134">
          <cell r="D134">
            <v>125</v>
          </cell>
          <cell r="G134" t="str">
            <v/>
          </cell>
          <cell r="J134" t="str">
            <v/>
          </cell>
          <cell r="K134" t="str">
            <v/>
          </cell>
          <cell r="L134" t="str">
            <v/>
          </cell>
          <cell r="M134" t="str">
            <v/>
          </cell>
          <cell r="N134" t="str">
            <v/>
          </cell>
        </row>
        <row r="135">
          <cell r="D135">
            <v>126</v>
          </cell>
          <cell r="G135" t="str">
            <v/>
          </cell>
          <cell r="J135" t="str">
            <v/>
          </cell>
          <cell r="K135" t="str">
            <v/>
          </cell>
          <cell r="L135" t="str">
            <v/>
          </cell>
          <cell r="M135" t="str">
            <v/>
          </cell>
          <cell r="N135" t="str">
            <v/>
          </cell>
        </row>
        <row r="136">
          <cell r="D136">
            <v>127</v>
          </cell>
          <cell r="G136" t="str">
            <v/>
          </cell>
          <cell r="J136" t="str">
            <v/>
          </cell>
          <cell r="K136" t="str">
            <v/>
          </cell>
          <cell r="L136" t="str">
            <v/>
          </cell>
          <cell r="M136" t="str">
            <v/>
          </cell>
          <cell r="N136" t="str">
            <v/>
          </cell>
        </row>
        <row r="137">
          <cell r="D137">
            <v>128</v>
          </cell>
          <cell r="G137" t="str">
            <v/>
          </cell>
          <cell r="J137" t="str">
            <v/>
          </cell>
          <cell r="K137" t="str">
            <v/>
          </cell>
          <cell r="L137" t="str">
            <v/>
          </cell>
          <cell r="M137" t="str">
            <v/>
          </cell>
          <cell r="N137" t="str">
            <v/>
          </cell>
        </row>
        <row r="138">
          <cell r="D138">
            <v>129</v>
          </cell>
          <cell r="G138" t="str">
            <v/>
          </cell>
          <cell r="J138" t="str">
            <v/>
          </cell>
          <cell r="K138" t="str">
            <v/>
          </cell>
          <cell r="L138" t="str">
            <v/>
          </cell>
          <cell r="M138" t="str">
            <v/>
          </cell>
          <cell r="N138" t="str">
            <v/>
          </cell>
        </row>
        <row r="139">
          <cell r="D139">
            <v>130</v>
          </cell>
          <cell r="G139" t="str">
            <v/>
          </cell>
          <cell r="J139" t="str">
            <v/>
          </cell>
          <cell r="K139" t="str">
            <v/>
          </cell>
          <cell r="L139" t="str">
            <v/>
          </cell>
          <cell r="M139" t="str">
            <v/>
          </cell>
          <cell r="N139" t="str">
            <v/>
          </cell>
        </row>
        <row r="140">
          <cell r="D140">
            <v>131</v>
          </cell>
          <cell r="G140" t="str">
            <v/>
          </cell>
          <cell r="J140" t="str">
            <v/>
          </cell>
          <cell r="K140" t="str">
            <v/>
          </cell>
          <cell r="L140" t="str">
            <v/>
          </cell>
          <cell r="M140" t="str">
            <v/>
          </cell>
          <cell r="N140" t="str">
            <v/>
          </cell>
        </row>
        <row r="141">
          <cell r="D141">
            <v>132</v>
          </cell>
          <cell r="G141" t="str">
            <v/>
          </cell>
          <cell r="J141" t="str">
            <v/>
          </cell>
          <cell r="K141" t="str">
            <v/>
          </cell>
          <cell r="L141" t="str">
            <v/>
          </cell>
          <cell r="M141" t="str">
            <v/>
          </cell>
          <cell r="N141" t="str">
            <v/>
          </cell>
        </row>
        <row r="142">
          <cell r="D142">
            <v>133</v>
          </cell>
          <cell r="G142" t="str">
            <v/>
          </cell>
          <cell r="J142" t="str">
            <v/>
          </cell>
          <cell r="K142" t="str">
            <v/>
          </cell>
          <cell r="L142" t="str">
            <v/>
          </cell>
          <cell r="M142" t="str">
            <v/>
          </cell>
          <cell r="N142" t="str">
            <v/>
          </cell>
        </row>
        <row r="143">
          <cell r="D143">
            <v>134</v>
          </cell>
          <cell r="G143" t="str">
            <v/>
          </cell>
          <cell r="J143" t="str">
            <v/>
          </cell>
          <cell r="K143" t="str">
            <v/>
          </cell>
          <cell r="L143" t="str">
            <v/>
          </cell>
          <cell r="M143" t="str">
            <v/>
          </cell>
          <cell r="N143" t="str">
            <v/>
          </cell>
        </row>
        <row r="144">
          <cell r="D144">
            <v>135</v>
          </cell>
          <cell r="G144" t="str">
            <v/>
          </cell>
          <cell r="J144" t="str">
            <v/>
          </cell>
          <cell r="K144" t="str">
            <v/>
          </cell>
          <cell r="L144" t="str">
            <v/>
          </cell>
          <cell r="M144" t="str">
            <v/>
          </cell>
          <cell r="N144" t="str">
            <v/>
          </cell>
        </row>
        <row r="145">
          <cell r="D145">
            <v>136</v>
          </cell>
          <cell r="G145" t="str">
            <v/>
          </cell>
          <cell r="J145" t="str">
            <v/>
          </cell>
          <cell r="K145" t="str">
            <v/>
          </cell>
          <cell r="L145" t="str">
            <v/>
          </cell>
          <cell r="M145" t="str">
            <v/>
          </cell>
          <cell r="N145" t="str">
            <v/>
          </cell>
        </row>
        <row r="146">
          <cell r="D146">
            <v>137</v>
          </cell>
          <cell r="G146" t="str">
            <v/>
          </cell>
          <cell r="J146" t="str">
            <v/>
          </cell>
          <cell r="K146" t="str">
            <v/>
          </cell>
          <cell r="L146" t="str">
            <v/>
          </cell>
          <cell r="M146" t="str">
            <v/>
          </cell>
          <cell r="N146" t="str">
            <v/>
          </cell>
        </row>
        <row r="147">
          <cell r="D147">
            <v>138</v>
          </cell>
          <cell r="G147" t="str">
            <v/>
          </cell>
          <cell r="J147" t="str">
            <v/>
          </cell>
          <cell r="K147" t="str">
            <v/>
          </cell>
          <cell r="L147" t="str">
            <v/>
          </cell>
          <cell r="M147" t="str">
            <v/>
          </cell>
          <cell r="N147" t="str">
            <v/>
          </cell>
        </row>
        <row r="148">
          <cell r="D148">
            <v>139</v>
          </cell>
          <cell r="G148" t="str">
            <v/>
          </cell>
          <cell r="J148" t="str">
            <v/>
          </cell>
          <cell r="K148" t="str">
            <v/>
          </cell>
          <cell r="L148" t="str">
            <v/>
          </cell>
          <cell r="M148" t="str">
            <v/>
          </cell>
          <cell r="N148" t="str">
            <v/>
          </cell>
        </row>
        <row r="149">
          <cell r="D149">
            <v>140</v>
          </cell>
          <cell r="G149" t="str">
            <v/>
          </cell>
          <cell r="J149" t="str">
            <v/>
          </cell>
          <cell r="K149" t="str">
            <v/>
          </cell>
          <cell r="L149" t="str">
            <v/>
          </cell>
          <cell r="M149" t="str">
            <v/>
          </cell>
          <cell r="N149" t="str">
            <v/>
          </cell>
        </row>
        <row r="150">
          <cell r="D150">
            <v>141</v>
          </cell>
          <cell r="G150" t="str">
            <v/>
          </cell>
          <cell r="J150" t="str">
            <v/>
          </cell>
          <cell r="K150" t="str">
            <v/>
          </cell>
          <cell r="L150" t="str">
            <v/>
          </cell>
          <cell r="M150" t="str">
            <v/>
          </cell>
          <cell r="N150" t="str">
            <v/>
          </cell>
        </row>
        <row r="151">
          <cell r="D151">
            <v>142</v>
          </cell>
          <cell r="G151" t="str">
            <v/>
          </cell>
          <cell r="J151" t="str">
            <v/>
          </cell>
          <cell r="K151" t="str">
            <v/>
          </cell>
          <cell r="L151" t="str">
            <v/>
          </cell>
          <cell r="M151" t="str">
            <v/>
          </cell>
          <cell r="N151" t="str">
            <v/>
          </cell>
        </row>
        <row r="152">
          <cell r="D152">
            <v>143</v>
          </cell>
          <cell r="G152" t="str">
            <v/>
          </cell>
          <cell r="J152" t="str">
            <v/>
          </cell>
          <cell r="K152" t="str">
            <v/>
          </cell>
          <cell r="L152" t="str">
            <v/>
          </cell>
          <cell r="M152" t="str">
            <v/>
          </cell>
          <cell r="N152" t="str">
            <v/>
          </cell>
        </row>
        <row r="153">
          <cell r="D153">
            <v>144</v>
          </cell>
          <cell r="G153" t="str">
            <v/>
          </cell>
          <cell r="J153" t="str">
            <v/>
          </cell>
          <cell r="K153" t="str">
            <v/>
          </cell>
          <cell r="L153" t="str">
            <v/>
          </cell>
          <cell r="M153" t="str">
            <v/>
          </cell>
          <cell r="N153" t="str">
            <v/>
          </cell>
        </row>
        <row r="154">
          <cell r="D154">
            <v>145</v>
          </cell>
          <cell r="G154" t="str">
            <v/>
          </cell>
          <cell r="J154" t="str">
            <v/>
          </cell>
          <cell r="K154" t="str">
            <v/>
          </cell>
          <cell r="L154" t="str">
            <v/>
          </cell>
          <cell r="M154" t="str">
            <v/>
          </cell>
          <cell r="N154" t="str">
            <v/>
          </cell>
        </row>
        <row r="155">
          <cell r="D155">
            <v>146</v>
          </cell>
          <cell r="G155" t="str">
            <v/>
          </cell>
          <cell r="J155" t="str">
            <v/>
          </cell>
          <cell r="K155" t="str">
            <v/>
          </cell>
          <cell r="L155" t="str">
            <v/>
          </cell>
          <cell r="M155" t="str">
            <v/>
          </cell>
          <cell r="N155" t="str">
            <v/>
          </cell>
        </row>
        <row r="156">
          <cell r="D156">
            <v>147</v>
          </cell>
          <cell r="G156" t="str">
            <v/>
          </cell>
          <cell r="J156" t="str">
            <v/>
          </cell>
          <cell r="K156" t="str">
            <v/>
          </cell>
          <cell r="L156" t="str">
            <v/>
          </cell>
          <cell r="M156" t="str">
            <v/>
          </cell>
          <cell r="N156" t="str">
            <v/>
          </cell>
        </row>
        <row r="157">
          <cell r="D157">
            <v>148</v>
          </cell>
          <cell r="G157" t="str">
            <v/>
          </cell>
          <cell r="J157" t="str">
            <v/>
          </cell>
          <cell r="K157" t="str">
            <v/>
          </cell>
          <cell r="L157" t="str">
            <v/>
          </cell>
          <cell r="M157" t="str">
            <v/>
          </cell>
          <cell r="N157" t="str">
            <v/>
          </cell>
        </row>
        <row r="158">
          <cell r="D158">
            <v>149</v>
          </cell>
          <cell r="G158" t="str">
            <v/>
          </cell>
          <cell r="J158" t="str">
            <v/>
          </cell>
          <cell r="K158" t="str">
            <v/>
          </cell>
          <cell r="L158" t="str">
            <v/>
          </cell>
          <cell r="M158" t="str">
            <v/>
          </cell>
          <cell r="N158" t="str">
            <v/>
          </cell>
        </row>
        <row r="159">
          <cell r="D159">
            <v>150</v>
          </cell>
          <cell r="G159" t="str">
            <v/>
          </cell>
          <cell r="J159" t="str">
            <v/>
          </cell>
          <cell r="K159" t="str">
            <v/>
          </cell>
          <cell r="L159" t="str">
            <v/>
          </cell>
          <cell r="M159" t="str">
            <v/>
          </cell>
          <cell r="N159" t="str">
            <v/>
          </cell>
        </row>
        <row r="160">
          <cell r="D160">
            <v>151</v>
          </cell>
          <cell r="G160" t="str">
            <v/>
          </cell>
          <cell r="J160" t="str">
            <v/>
          </cell>
          <cell r="K160" t="str">
            <v/>
          </cell>
          <cell r="L160" t="str">
            <v/>
          </cell>
          <cell r="M160" t="str">
            <v/>
          </cell>
          <cell r="N160" t="str">
            <v/>
          </cell>
        </row>
        <row r="161">
          <cell r="D161">
            <v>152</v>
          </cell>
          <cell r="G161" t="str">
            <v/>
          </cell>
          <cell r="J161" t="str">
            <v/>
          </cell>
          <cell r="K161" t="str">
            <v/>
          </cell>
          <cell r="L161" t="str">
            <v/>
          </cell>
          <cell r="M161" t="str">
            <v/>
          </cell>
          <cell r="N161" t="str">
            <v/>
          </cell>
        </row>
        <row r="162">
          <cell r="D162">
            <v>153</v>
          </cell>
          <cell r="G162" t="str">
            <v/>
          </cell>
          <cell r="J162" t="str">
            <v/>
          </cell>
          <cell r="K162" t="str">
            <v/>
          </cell>
          <cell r="L162" t="str">
            <v/>
          </cell>
          <cell r="M162" t="str">
            <v/>
          </cell>
          <cell r="N162" t="str">
            <v/>
          </cell>
        </row>
        <row r="163">
          <cell r="D163">
            <v>154</v>
          </cell>
          <cell r="G163" t="str">
            <v/>
          </cell>
          <cell r="J163" t="str">
            <v/>
          </cell>
          <cell r="K163" t="str">
            <v/>
          </cell>
          <cell r="L163" t="str">
            <v/>
          </cell>
          <cell r="M163" t="str">
            <v/>
          </cell>
          <cell r="N163" t="str">
            <v/>
          </cell>
        </row>
        <row r="164">
          <cell r="D164">
            <v>155</v>
          </cell>
          <cell r="G164" t="str">
            <v/>
          </cell>
          <cell r="J164" t="str">
            <v/>
          </cell>
          <cell r="K164" t="str">
            <v/>
          </cell>
          <cell r="L164" t="str">
            <v/>
          </cell>
          <cell r="M164" t="str">
            <v/>
          </cell>
          <cell r="N164" t="str">
            <v/>
          </cell>
        </row>
        <row r="165">
          <cell r="D165">
            <v>156</v>
          </cell>
          <cell r="G165" t="str">
            <v/>
          </cell>
          <cell r="J165" t="str">
            <v/>
          </cell>
          <cell r="K165" t="str">
            <v/>
          </cell>
          <cell r="L165" t="str">
            <v/>
          </cell>
          <cell r="M165" t="str">
            <v/>
          </cell>
          <cell r="N165" t="str">
            <v/>
          </cell>
        </row>
        <row r="166">
          <cell r="D166">
            <v>157</v>
          </cell>
          <cell r="G166" t="str">
            <v/>
          </cell>
          <cell r="J166" t="str">
            <v/>
          </cell>
          <cell r="K166" t="str">
            <v/>
          </cell>
          <cell r="L166" t="str">
            <v/>
          </cell>
          <cell r="M166" t="str">
            <v/>
          </cell>
          <cell r="N166" t="str">
            <v/>
          </cell>
        </row>
        <row r="167">
          <cell r="D167">
            <v>158</v>
          </cell>
          <cell r="G167" t="str">
            <v/>
          </cell>
          <cell r="J167" t="str">
            <v/>
          </cell>
          <cell r="K167" t="str">
            <v/>
          </cell>
          <cell r="L167" t="str">
            <v/>
          </cell>
          <cell r="M167" t="str">
            <v/>
          </cell>
          <cell r="N167" t="str">
            <v/>
          </cell>
        </row>
        <row r="168">
          <cell r="D168">
            <v>159</v>
          </cell>
          <cell r="G168" t="str">
            <v/>
          </cell>
          <cell r="J168" t="str">
            <v/>
          </cell>
          <cell r="K168" t="str">
            <v/>
          </cell>
          <cell r="L168" t="str">
            <v/>
          </cell>
          <cell r="M168" t="str">
            <v/>
          </cell>
          <cell r="N168" t="str">
            <v/>
          </cell>
        </row>
        <row r="169">
          <cell r="D169">
            <v>160</v>
          </cell>
          <cell r="G169" t="str">
            <v/>
          </cell>
          <cell r="J169" t="str">
            <v/>
          </cell>
          <cell r="K169" t="str">
            <v/>
          </cell>
          <cell r="L169" t="str">
            <v/>
          </cell>
          <cell r="M169" t="str">
            <v/>
          </cell>
          <cell r="N169" t="str">
            <v/>
          </cell>
        </row>
        <row r="170">
          <cell r="D170">
            <v>161</v>
          </cell>
          <cell r="G170" t="str">
            <v/>
          </cell>
          <cell r="J170" t="str">
            <v/>
          </cell>
          <cell r="K170" t="str">
            <v/>
          </cell>
          <cell r="L170" t="str">
            <v/>
          </cell>
          <cell r="M170" t="str">
            <v/>
          </cell>
          <cell r="N170" t="str">
            <v/>
          </cell>
        </row>
        <row r="171">
          <cell r="D171">
            <v>162</v>
          </cell>
          <cell r="G171" t="str">
            <v/>
          </cell>
          <cell r="J171" t="str">
            <v/>
          </cell>
          <cell r="K171" t="str">
            <v/>
          </cell>
          <cell r="L171" t="str">
            <v/>
          </cell>
          <cell r="M171" t="str">
            <v/>
          </cell>
          <cell r="N171" t="str">
            <v/>
          </cell>
        </row>
        <row r="172">
          <cell r="D172">
            <v>163</v>
          </cell>
          <cell r="G172" t="str">
            <v/>
          </cell>
          <cell r="J172" t="str">
            <v/>
          </cell>
          <cell r="K172" t="str">
            <v/>
          </cell>
          <cell r="L172" t="str">
            <v/>
          </cell>
          <cell r="M172" t="str">
            <v/>
          </cell>
          <cell r="N172" t="str">
            <v/>
          </cell>
        </row>
        <row r="173">
          <cell r="D173">
            <v>164</v>
          </cell>
          <cell r="G173" t="str">
            <v/>
          </cell>
          <cell r="J173" t="str">
            <v/>
          </cell>
          <cell r="K173" t="str">
            <v/>
          </cell>
          <cell r="L173" t="str">
            <v/>
          </cell>
          <cell r="M173" t="str">
            <v/>
          </cell>
          <cell r="N173" t="str">
            <v/>
          </cell>
        </row>
        <row r="174">
          <cell r="D174">
            <v>165</v>
          </cell>
          <cell r="G174" t="str">
            <v/>
          </cell>
          <cell r="J174" t="str">
            <v/>
          </cell>
          <cell r="K174" t="str">
            <v/>
          </cell>
          <cell r="L174" t="str">
            <v/>
          </cell>
          <cell r="M174" t="str">
            <v/>
          </cell>
          <cell r="N174" t="str">
            <v/>
          </cell>
        </row>
        <row r="175">
          <cell r="D175">
            <v>166</v>
          </cell>
          <cell r="G175" t="str">
            <v/>
          </cell>
          <cell r="J175" t="str">
            <v/>
          </cell>
          <cell r="K175" t="str">
            <v/>
          </cell>
          <cell r="L175" t="str">
            <v/>
          </cell>
          <cell r="M175" t="str">
            <v/>
          </cell>
          <cell r="N175" t="str">
            <v/>
          </cell>
        </row>
        <row r="176">
          <cell r="D176">
            <v>167</v>
          </cell>
          <cell r="G176" t="str">
            <v/>
          </cell>
          <cell r="J176" t="str">
            <v/>
          </cell>
          <cell r="K176" t="str">
            <v/>
          </cell>
          <cell r="L176" t="str">
            <v/>
          </cell>
          <cell r="M176" t="str">
            <v/>
          </cell>
          <cell r="N176" t="str">
            <v/>
          </cell>
        </row>
        <row r="177">
          <cell r="D177">
            <v>168</v>
          </cell>
          <cell r="G177" t="str">
            <v/>
          </cell>
          <cell r="J177" t="str">
            <v/>
          </cell>
          <cell r="K177" t="str">
            <v/>
          </cell>
          <cell r="L177" t="str">
            <v/>
          </cell>
          <cell r="M177" t="str">
            <v/>
          </cell>
          <cell r="N177" t="str">
            <v/>
          </cell>
        </row>
        <row r="178">
          <cell r="D178">
            <v>169</v>
          </cell>
          <cell r="G178" t="str">
            <v/>
          </cell>
          <cell r="J178" t="str">
            <v/>
          </cell>
          <cell r="K178" t="str">
            <v/>
          </cell>
          <cell r="L178" t="str">
            <v/>
          </cell>
          <cell r="M178" t="str">
            <v/>
          </cell>
          <cell r="N178" t="str">
            <v/>
          </cell>
        </row>
        <row r="179">
          <cell r="D179">
            <v>170</v>
          </cell>
          <cell r="G179" t="str">
            <v/>
          </cell>
          <cell r="J179" t="str">
            <v/>
          </cell>
          <cell r="K179" t="str">
            <v/>
          </cell>
          <cell r="L179" t="str">
            <v/>
          </cell>
          <cell r="M179" t="str">
            <v/>
          </cell>
          <cell r="N179" t="str">
            <v/>
          </cell>
        </row>
        <row r="180">
          <cell r="D180">
            <v>171</v>
          </cell>
          <cell r="G180" t="str">
            <v/>
          </cell>
          <cell r="J180" t="str">
            <v/>
          </cell>
          <cell r="K180" t="str">
            <v/>
          </cell>
          <cell r="L180" t="str">
            <v/>
          </cell>
          <cell r="M180" t="str">
            <v/>
          </cell>
          <cell r="N180" t="str">
            <v/>
          </cell>
        </row>
        <row r="181">
          <cell r="D181">
            <v>172</v>
          </cell>
          <cell r="G181" t="str">
            <v/>
          </cell>
          <cell r="J181" t="str">
            <v/>
          </cell>
          <cell r="K181" t="str">
            <v/>
          </cell>
          <cell r="L181" t="str">
            <v/>
          </cell>
          <cell r="M181" t="str">
            <v/>
          </cell>
          <cell r="N181" t="str">
            <v/>
          </cell>
        </row>
        <row r="182">
          <cell r="D182">
            <v>173</v>
          </cell>
          <cell r="G182" t="str">
            <v/>
          </cell>
          <cell r="J182" t="str">
            <v/>
          </cell>
          <cell r="K182" t="str">
            <v/>
          </cell>
          <cell r="L182" t="str">
            <v/>
          </cell>
          <cell r="M182" t="str">
            <v/>
          </cell>
          <cell r="N182" t="str">
            <v/>
          </cell>
        </row>
        <row r="183">
          <cell r="D183">
            <v>174</v>
          </cell>
          <cell r="G183" t="str">
            <v/>
          </cell>
          <cell r="J183" t="str">
            <v/>
          </cell>
          <cell r="K183" t="str">
            <v/>
          </cell>
          <cell r="L183" t="str">
            <v/>
          </cell>
          <cell r="M183" t="str">
            <v/>
          </cell>
          <cell r="N183" t="str">
            <v/>
          </cell>
        </row>
        <row r="184">
          <cell r="D184">
            <v>175</v>
          </cell>
          <cell r="G184" t="str">
            <v/>
          </cell>
          <cell r="J184" t="str">
            <v/>
          </cell>
          <cell r="K184" t="str">
            <v/>
          </cell>
          <cell r="L184" t="str">
            <v/>
          </cell>
          <cell r="M184" t="str">
            <v/>
          </cell>
          <cell r="N184" t="str">
            <v/>
          </cell>
        </row>
        <row r="185">
          <cell r="D185">
            <v>176</v>
          </cell>
          <cell r="G185" t="str">
            <v/>
          </cell>
          <cell r="J185" t="str">
            <v/>
          </cell>
          <cell r="K185" t="str">
            <v/>
          </cell>
          <cell r="L185" t="str">
            <v/>
          </cell>
          <cell r="M185" t="str">
            <v/>
          </cell>
          <cell r="N185" t="str">
            <v/>
          </cell>
        </row>
        <row r="186">
          <cell r="D186">
            <v>177</v>
          </cell>
          <cell r="G186" t="str">
            <v/>
          </cell>
          <cell r="J186" t="str">
            <v/>
          </cell>
          <cell r="K186" t="str">
            <v/>
          </cell>
          <cell r="L186" t="str">
            <v/>
          </cell>
          <cell r="M186" t="str">
            <v/>
          </cell>
          <cell r="N186" t="str">
            <v/>
          </cell>
        </row>
        <row r="187">
          <cell r="D187">
            <v>178</v>
          </cell>
          <cell r="G187" t="str">
            <v/>
          </cell>
          <cell r="J187" t="str">
            <v/>
          </cell>
          <cell r="K187" t="str">
            <v/>
          </cell>
          <cell r="L187" t="str">
            <v/>
          </cell>
          <cell r="M187" t="str">
            <v/>
          </cell>
          <cell r="N187" t="str">
            <v/>
          </cell>
        </row>
        <row r="188">
          <cell r="D188">
            <v>179</v>
          </cell>
          <cell r="G188" t="str">
            <v/>
          </cell>
          <cell r="J188" t="str">
            <v/>
          </cell>
          <cell r="K188" t="str">
            <v/>
          </cell>
          <cell r="L188" t="str">
            <v/>
          </cell>
          <cell r="M188" t="str">
            <v/>
          </cell>
          <cell r="N188" t="str">
            <v/>
          </cell>
        </row>
        <row r="189">
          <cell r="D189">
            <v>180</v>
          </cell>
          <cell r="G189" t="str">
            <v/>
          </cell>
          <cell r="J189" t="str">
            <v/>
          </cell>
          <cell r="K189" t="str">
            <v/>
          </cell>
          <cell r="L189" t="str">
            <v/>
          </cell>
          <cell r="M189" t="str">
            <v/>
          </cell>
          <cell r="N189" t="str">
            <v/>
          </cell>
        </row>
        <row r="190">
          <cell r="D190">
            <v>181</v>
          </cell>
          <cell r="G190" t="str">
            <v/>
          </cell>
          <cell r="J190" t="str">
            <v/>
          </cell>
          <cell r="K190" t="str">
            <v/>
          </cell>
          <cell r="L190" t="str">
            <v/>
          </cell>
          <cell r="M190" t="str">
            <v/>
          </cell>
          <cell r="N190" t="str">
            <v/>
          </cell>
        </row>
        <row r="191">
          <cell r="D191">
            <v>182</v>
          </cell>
          <cell r="G191" t="str">
            <v/>
          </cell>
          <cell r="J191" t="str">
            <v/>
          </cell>
          <cell r="K191" t="str">
            <v/>
          </cell>
          <cell r="L191" t="str">
            <v/>
          </cell>
          <cell r="M191" t="str">
            <v/>
          </cell>
          <cell r="N191" t="str">
            <v/>
          </cell>
        </row>
        <row r="192">
          <cell r="D192">
            <v>183</v>
          </cell>
          <cell r="G192" t="str">
            <v/>
          </cell>
          <cell r="J192" t="str">
            <v/>
          </cell>
          <cell r="K192" t="str">
            <v/>
          </cell>
          <cell r="L192" t="str">
            <v/>
          </cell>
          <cell r="M192" t="str">
            <v/>
          </cell>
          <cell r="N192" t="str">
            <v/>
          </cell>
        </row>
        <row r="193">
          <cell r="D193">
            <v>184</v>
          </cell>
          <cell r="G193" t="str">
            <v/>
          </cell>
          <cell r="J193" t="str">
            <v/>
          </cell>
          <cell r="K193" t="str">
            <v/>
          </cell>
          <cell r="L193" t="str">
            <v/>
          </cell>
          <cell r="M193" t="str">
            <v/>
          </cell>
          <cell r="N193" t="str">
            <v/>
          </cell>
        </row>
        <row r="194">
          <cell r="D194">
            <v>185</v>
          </cell>
          <cell r="G194" t="str">
            <v/>
          </cell>
          <cell r="J194" t="str">
            <v/>
          </cell>
          <cell r="K194" t="str">
            <v/>
          </cell>
          <cell r="L194" t="str">
            <v/>
          </cell>
          <cell r="M194" t="str">
            <v/>
          </cell>
          <cell r="N194" t="str">
            <v/>
          </cell>
        </row>
        <row r="195">
          <cell r="D195">
            <v>186</v>
          </cell>
          <cell r="G195" t="str">
            <v/>
          </cell>
          <cell r="J195" t="str">
            <v/>
          </cell>
          <cell r="K195" t="str">
            <v/>
          </cell>
          <cell r="L195" t="str">
            <v/>
          </cell>
          <cell r="M195" t="str">
            <v/>
          </cell>
          <cell r="N195" t="str">
            <v/>
          </cell>
        </row>
        <row r="196">
          <cell r="D196">
            <v>187</v>
          </cell>
          <cell r="G196" t="str">
            <v/>
          </cell>
          <cell r="J196" t="str">
            <v/>
          </cell>
          <cell r="K196" t="str">
            <v/>
          </cell>
          <cell r="L196" t="str">
            <v/>
          </cell>
          <cell r="M196" t="str">
            <v/>
          </cell>
          <cell r="N196" t="str">
            <v/>
          </cell>
        </row>
        <row r="197">
          <cell r="D197">
            <v>188</v>
          </cell>
          <cell r="G197" t="str">
            <v/>
          </cell>
          <cell r="J197" t="str">
            <v/>
          </cell>
          <cell r="K197" t="str">
            <v/>
          </cell>
          <cell r="L197" t="str">
            <v/>
          </cell>
          <cell r="M197" t="str">
            <v/>
          </cell>
          <cell r="N197" t="str">
            <v/>
          </cell>
        </row>
        <row r="198">
          <cell r="D198">
            <v>189</v>
          </cell>
          <cell r="G198" t="str">
            <v/>
          </cell>
          <cell r="J198" t="str">
            <v/>
          </cell>
          <cell r="K198" t="str">
            <v/>
          </cell>
          <cell r="L198" t="str">
            <v/>
          </cell>
          <cell r="M198" t="str">
            <v/>
          </cell>
          <cell r="N198" t="str">
            <v/>
          </cell>
        </row>
        <row r="199">
          <cell r="D199">
            <v>190</v>
          </cell>
          <cell r="G199" t="str">
            <v/>
          </cell>
          <cell r="J199" t="str">
            <v/>
          </cell>
          <cell r="K199" t="str">
            <v/>
          </cell>
          <cell r="L199" t="str">
            <v/>
          </cell>
          <cell r="M199" t="str">
            <v/>
          </cell>
          <cell r="N199" t="str">
            <v/>
          </cell>
        </row>
        <row r="200">
          <cell r="D200">
            <v>191</v>
          </cell>
          <cell r="G200" t="str">
            <v/>
          </cell>
          <cell r="J200" t="str">
            <v/>
          </cell>
          <cell r="K200" t="str">
            <v/>
          </cell>
          <cell r="L200" t="str">
            <v/>
          </cell>
          <cell r="M200" t="str">
            <v/>
          </cell>
          <cell r="N200" t="str">
            <v/>
          </cell>
        </row>
        <row r="201">
          <cell r="D201">
            <v>192</v>
          </cell>
          <cell r="G201" t="str">
            <v/>
          </cell>
          <cell r="J201" t="str">
            <v/>
          </cell>
          <cell r="K201" t="str">
            <v/>
          </cell>
          <cell r="L201" t="str">
            <v/>
          </cell>
          <cell r="M201" t="str">
            <v/>
          </cell>
          <cell r="N201" t="str">
            <v/>
          </cell>
        </row>
        <row r="202">
          <cell r="D202">
            <v>193</v>
          </cell>
          <cell r="G202" t="str">
            <v/>
          </cell>
          <cell r="J202" t="str">
            <v/>
          </cell>
          <cell r="K202" t="str">
            <v/>
          </cell>
          <cell r="L202" t="str">
            <v/>
          </cell>
          <cell r="M202" t="str">
            <v/>
          </cell>
          <cell r="N202" t="str">
            <v/>
          </cell>
        </row>
        <row r="203">
          <cell r="D203">
            <v>194</v>
          </cell>
          <cell r="G203" t="str">
            <v/>
          </cell>
          <cell r="J203" t="str">
            <v/>
          </cell>
          <cell r="K203" t="str">
            <v/>
          </cell>
          <cell r="L203" t="str">
            <v/>
          </cell>
          <cell r="M203" t="str">
            <v/>
          </cell>
          <cell r="N203" t="str">
            <v/>
          </cell>
        </row>
        <row r="204">
          <cell r="D204">
            <v>195</v>
          </cell>
          <cell r="G204" t="str">
            <v/>
          </cell>
          <cell r="J204" t="str">
            <v/>
          </cell>
          <cell r="K204" t="str">
            <v/>
          </cell>
          <cell r="L204" t="str">
            <v/>
          </cell>
          <cell r="M204" t="str">
            <v/>
          </cell>
          <cell r="N204" t="str">
            <v/>
          </cell>
        </row>
        <row r="205">
          <cell r="D205">
            <v>196</v>
          </cell>
          <cell r="G205" t="str">
            <v/>
          </cell>
          <cell r="J205" t="str">
            <v/>
          </cell>
          <cell r="K205" t="str">
            <v/>
          </cell>
          <cell r="L205" t="str">
            <v/>
          </cell>
          <cell r="M205" t="str">
            <v/>
          </cell>
          <cell r="N205" t="str">
            <v/>
          </cell>
        </row>
        <row r="206">
          <cell r="D206">
            <v>197</v>
          </cell>
          <cell r="G206" t="str">
            <v/>
          </cell>
          <cell r="J206" t="str">
            <v/>
          </cell>
          <cell r="K206" t="str">
            <v/>
          </cell>
          <cell r="L206" t="str">
            <v/>
          </cell>
          <cell r="M206" t="str">
            <v/>
          </cell>
          <cell r="N206" t="str">
            <v/>
          </cell>
        </row>
        <row r="207">
          <cell r="D207">
            <v>198</v>
          </cell>
          <cell r="G207" t="str">
            <v/>
          </cell>
          <cell r="J207" t="str">
            <v/>
          </cell>
          <cell r="K207" t="str">
            <v/>
          </cell>
          <cell r="L207" t="str">
            <v/>
          </cell>
          <cell r="M207" t="str">
            <v/>
          </cell>
          <cell r="N207" t="str">
            <v/>
          </cell>
        </row>
        <row r="208">
          <cell r="D208">
            <v>199</v>
          </cell>
          <cell r="G208" t="str">
            <v/>
          </cell>
          <cell r="J208" t="str">
            <v/>
          </cell>
          <cell r="K208" t="str">
            <v/>
          </cell>
          <cell r="L208" t="str">
            <v/>
          </cell>
          <cell r="M208" t="str">
            <v/>
          </cell>
          <cell r="N208" t="str">
            <v/>
          </cell>
        </row>
        <row r="209">
          <cell r="D209">
            <v>200</v>
          </cell>
          <cell r="G209" t="str">
            <v/>
          </cell>
          <cell r="J209" t="str">
            <v/>
          </cell>
          <cell r="K209" t="str">
            <v/>
          </cell>
          <cell r="L209" t="str">
            <v/>
          </cell>
          <cell r="M209" t="str">
            <v/>
          </cell>
          <cell r="N209" t="str">
            <v/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Q505"/>
  <sheetViews>
    <sheetView tabSelected="1" topLeftCell="A37" zoomScale="40" zoomScaleNormal="40" workbookViewId="0">
      <selection activeCell="C53" sqref="C53:G53"/>
    </sheetView>
  </sheetViews>
  <sheetFormatPr defaultRowHeight="15"/>
  <cols>
    <col min="1" max="1" width="2.5703125" customWidth="1"/>
    <col min="2" max="2" width="23" customWidth="1"/>
    <col min="3" max="3" width="65" customWidth="1"/>
    <col min="4" max="4" width="27.85546875" customWidth="1"/>
    <col min="5" max="5" width="61.42578125" customWidth="1"/>
    <col min="6" max="6" width="23.85546875" style="2" customWidth="1"/>
    <col min="7" max="7" width="26.42578125" style="2" customWidth="1"/>
    <col min="8" max="8" width="25.7109375" style="2" customWidth="1"/>
    <col min="9" max="9" width="9.140625" customWidth="1"/>
    <col min="10" max="10" width="9.140625" hidden="1" customWidth="1"/>
    <col min="11" max="11" width="0.42578125" hidden="1" customWidth="1"/>
    <col min="12" max="12" width="10.7109375" hidden="1" customWidth="1"/>
    <col min="13" max="13" width="19" hidden="1" customWidth="1"/>
    <col min="14" max="16" width="10.7109375" hidden="1" customWidth="1"/>
    <col min="17" max="23" width="0" hidden="1" customWidth="1"/>
    <col min="24" max="24" width="24.5703125" style="3" hidden="1" customWidth="1"/>
    <col min="25" max="25" width="24.5703125" style="4" hidden="1" customWidth="1"/>
    <col min="26" max="26" width="24.5703125" style="3" customWidth="1"/>
    <col min="27" max="27" width="24.5703125" style="4" customWidth="1"/>
    <col min="28" max="28" width="9.140625" style="5"/>
    <col min="29" max="29" width="23.140625" style="5" customWidth="1"/>
    <col min="30" max="30" width="12" style="5" customWidth="1"/>
    <col min="31" max="31" width="20.28515625" style="5" customWidth="1"/>
    <col min="32" max="32" width="27.28515625" style="4" customWidth="1"/>
    <col min="33" max="43" width="9.140625" style="5"/>
  </cols>
  <sheetData>
    <row r="1" spans="2:32" ht="18">
      <c r="B1" s="1">
        <f>201-COUNTBLANK(C6:C206)</f>
        <v>47</v>
      </c>
      <c r="C1" s="1" t="s">
        <v>0</v>
      </c>
    </row>
    <row r="2" spans="2:32" ht="18">
      <c r="D2" s="6" t="s">
        <v>1</v>
      </c>
      <c r="E2" s="6" t="s">
        <v>2</v>
      </c>
      <c r="F2" s="6" t="s">
        <v>3</v>
      </c>
    </row>
    <row r="3" spans="2:32" ht="27.75">
      <c r="B3" s="7" t="s">
        <v>4</v>
      </c>
      <c r="C3" s="8"/>
      <c r="D3" s="7" t="s">
        <v>5</v>
      </c>
      <c r="E3" s="7" t="s">
        <v>35</v>
      </c>
      <c r="F3" s="9">
        <v>41287</v>
      </c>
      <c r="G3" s="10"/>
    </row>
    <row r="4" spans="2:32" ht="15.75" thickBot="1"/>
    <row r="5" spans="2:32" ht="63" customHeight="1" thickBot="1">
      <c r="B5" s="11" t="s">
        <v>6</v>
      </c>
      <c r="C5" s="11" t="s">
        <v>7</v>
      </c>
      <c r="D5" s="11" t="s">
        <v>8</v>
      </c>
      <c r="E5" s="11" t="s">
        <v>9</v>
      </c>
      <c r="F5" s="12" t="s">
        <v>10</v>
      </c>
      <c r="G5" s="12" t="s">
        <v>11</v>
      </c>
      <c r="H5" s="12" t="s">
        <v>12</v>
      </c>
      <c r="M5" s="13" t="s">
        <v>13</v>
      </c>
    </row>
    <row r="6" spans="2:32" ht="39.950000000000003" customHeight="1" thickBot="1">
      <c r="B6" s="14">
        <f t="shared" ref="B6:B69" si="0">IF(ISERROR(RANK(M6,$M$6:$M$206,1))=TRUE,"",RANK(M6,$M$6:$M$206,1))</f>
        <v>29</v>
      </c>
      <c r="C6" s="14" t="s">
        <v>14</v>
      </c>
      <c r="D6" s="15"/>
      <c r="E6" s="55" t="s">
        <v>15</v>
      </c>
      <c r="F6" s="15">
        <v>283</v>
      </c>
      <c r="G6" s="16">
        <v>2.7324000000000002</v>
      </c>
      <c r="H6" s="16"/>
      <c r="L6">
        <f t="shared" ref="L6:L69" si="1">B6</f>
        <v>29</v>
      </c>
      <c r="M6">
        <f t="shared" ref="M6:M69" si="2">IF(F6+N6=0,"",F6+N6)</f>
        <v>283</v>
      </c>
      <c r="N6">
        <f>IF(B1=0,0,IF(F6=MAX(F6:F206),1,0))</f>
        <v>0</v>
      </c>
      <c r="S6" t="str">
        <f>CONCATENATE(C6," ",1)</f>
        <v>Sadák Marek 1</v>
      </c>
      <c r="X6" s="17"/>
      <c r="Y6" s="18"/>
      <c r="Z6" s="17"/>
      <c r="AA6" s="18"/>
      <c r="AC6" s="19"/>
      <c r="AD6" s="19"/>
      <c r="AE6" s="20"/>
      <c r="AF6" s="21"/>
    </row>
    <row r="7" spans="2:32" ht="39.950000000000003" customHeight="1" thickBot="1">
      <c r="B7" s="14">
        <f t="shared" si="0"/>
        <v>14</v>
      </c>
      <c r="C7" s="14" t="s">
        <v>16</v>
      </c>
      <c r="D7" s="15"/>
      <c r="E7" s="55" t="s">
        <v>15</v>
      </c>
      <c r="F7" s="15">
        <v>183</v>
      </c>
      <c r="G7" s="16">
        <v>4.8017000000000003</v>
      </c>
      <c r="H7" s="16"/>
      <c r="L7">
        <f t="shared" si="1"/>
        <v>14</v>
      </c>
      <c r="M7">
        <f t="shared" si="2"/>
        <v>183</v>
      </c>
      <c r="N7">
        <f>IF($B$1=0,0,IF(F7=MAX($F$6:$F$206),N6+1,0))</f>
        <v>0</v>
      </c>
      <c r="S7" t="str">
        <f t="shared" ref="S7:S70" si="3">CONCATENATE(C7," ",1)</f>
        <v>Truchlík Igor 1</v>
      </c>
      <c r="V7" s="22"/>
      <c r="X7" s="23"/>
      <c r="Y7" s="24"/>
      <c r="Z7" s="23"/>
      <c r="AA7" s="24"/>
      <c r="AC7" s="25"/>
      <c r="AD7" s="26"/>
      <c r="AE7" s="27"/>
      <c r="AF7" s="28"/>
    </row>
    <row r="8" spans="2:32" ht="39.950000000000003" customHeight="1" thickBot="1">
      <c r="B8" s="14">
        <f t="shared" si="0"/>
        <v>1</v>
      </c>
      <c r="C8" s="14" t="s">
        <v>36</v>
      </c>
      <c r="D8" s="15"/>
      <c r="E8" s="55" t="s">
        <v>37</v>
      </c>
      <c r="F8" s="15">
        <v>31</v>
      </c>
      <c r="G8" s="16">
        <v>149</v>
      </c>
      <c r="H8" s="16"/>
      <c r="L8">
        <f t="shared" si="1"/>
        <v>1</v>
      </c>
      <c r="M8">
        <f t="shared" si="2"/>
        <v>31</v>
      </c>
      <c r="N8">
        <f>IF($B$1=0,0,IF(F8=MAX($F$6:$F$206),MAX($N$6:N7)+1,0))</f>
        <v>0</v>
      </c>
      <c r="S8" t="str">
        <f t="shared" si="3"/>
        <v>Turček Peter 1</v>
      </c>
      <c r="V8" s="22"/>
      <c r="X8" s="23"/>
      <c r="Y8" s="24"/>
      <c r="Z8" s="29"/>
      <c r="AA8" s="24"/>
      <c r="AC8" s="30"/>
      <c r="AD8" s="26"/>
      <c r="AE8" s="27"/>
      <c r="AF8" s="28"/>
    </row>
    <row r="9" spans="2:32" ht="39.950000000000003" customHeight="1" thickBot="1">
      <c r="B9" s="14">
        <f t="shared" si="0"/>
        <v>2</v>
      </c>
      <c r="C9" s="14" t="s">
        <v>38</v>
      </c>
      <c r="D9" s="15"/>
      <c r="E9" s="55" t="s">
        <v>39</v>
      </c>
      <c r="F9" s="15">
        <v>60</v>
      </c>
      <c r="G9" s="16">
        <v>123</v>
      </c>
      <c r="H9" s="16"/>
      <c r="L9">
        <f t="shared" si="1"/>
        <v>2</v>
      </c>
      <c r="M9">
        <f t="shared" si="2"/>
        <v>60</v>
      </c>
      <c r="N9">
        <f>IF($B$1=0,0,IF(F9=MAX($F$6:$F$206),MAX($N$6:N8)+1,0))</f>
        <v>0</v>
      </c>
      <c r="S9" t="str">
        <f t="shared" si="3"/>
        <v>Debnár Radovan 1</v>
      </c>
      <c r="V9" s="22"/>
      <c r="X9" s="23"/>
      <c r="Y9" s="24"/>
      <c r="Z9" s="23"/>
      <c r="AA9" s="24"/>
      <c r="AC9" s="25"/>
      <c r="AD9" s="26"/>
      <c r="AE9" s="27"/>
      <c r="AF9" s="28"/>
    </row>
    <row r="10" spans="2:32" ht="39.950000000000003" customHeight="1" thickBot="1">
      <c r="B10" s="14">
        <f t="shared" si="0"/>
        <v>21</v>
      </c>
      <c r="C10" s="14" t="s">
        <v>40</v>
      </c>
      <c r="D10" s="15"/>
      <c r="E10" s="55" t="s">
        <v>41</v>
      </c>
      <c r="F10" s="15">
        <v>216</v>
      </c>
      <c r="G10" s="16">
        <v>3.9424999999999999</v>
      </c>
      <c r="H10" s="16"/>
      <c r="L10">
        <f t="shared" si="1"/>
        <v>21</v>
      </c>
      <c r="M10">
        <f t="shared" si="2"/>
        <v>216</v>
      </c>
      <c r="N10">
        <f>IF($B$1=0,0,IF(F10=MAX($F$6:$F$206),MAX($N$6:N9)+1,0))</f>
        <v>0</v>
      </c>
      <c r="S10" t="str">
        <f t="shared" si="3"/>
        <v>Prievozník Igor 1</v>
      </c>
      <c r="V10" s="22"/>
      <c r="X10" s="23"/>
      <c r="Y10" s="24"/>
      <c r="Z10" s="23"/>
      <c r="AA10" s="24"/>
      <c r="AC10" s="30"/>
      <c r="AD10" s="26"/>
      <c r="AE10" s="27"/>
      <c r="AF10" s="28"/>
    </row>
    <row r="11" spans="2:32" ht="39.950000000000003" customHeight="1" thickBot="1">
      <c r="B11" s="14">
        <f t="shared" si="0"/>
        <v>34</v>
      </c>
      <c r="C11" s="14" t="s">
        <v>43</v>
      </c>
      <c r="D11" s="15"/>
      <c r="E11" s="55" t="s">
        <v>42</v>
      </c>
      <c r="F11" s="15">
        <v>307</v>
      </c>
      <c r="G11" s="16">
        <v>2.4142000000000001</v>
      </c>
      <c r="H11" s="16"/>
      <c r="L11">
        <f t="shared" si="1"/>
        <v>34</v>
      </c>
      <c r="M11">
        <f t="shared" si="2"/>
        <v>307</v>
      </c>
      <c r="N11">
        <f>IF($B$1=0,0,IF(F11=MAX($F$6:$F$206),MAX($N$6:N10)+1,0))</f>
        <v>0</v>
      </c>
      <c r="S11" t="str">
        <f t="shared" si="3"/>
        <v>Csémy Gabriel 1</v>
      </c>
      <c r="V11" s="22"/>
      <c r="X11" s="23"/>
      <c r="Y11" s="24"/>
      <c r="Z11" s="23"/>
      <c r="AA11" s="24"/>
      <c r="AC11" s="30"/>
      <c r="AD11" s="26"/>
      <c r="AE11" s="27"/>
      <c r="AF11" s="28"/>
    </row>
    <row r="12" spans="2:32" ht="39.950000000000003" customHeight="1" thickBot="1">
      <c r="B12" s="14">
        <f t="shared" si="0"/>
        <v>22</v>
      </c>
      <c r="C12" s="14" t="s">
        <v>44</v>
      </c>
      <c r="D12" s="15"/>
      <c r="E12" s="55" t="s">
        <v>42</v>
      </c>
      <c r="F12" s="15">
        <v>218</v>
      </c>
      <c r="G12" s="16">
        <v>3.9220999999999999</v>
      </c>
      <c r="H12" s="16"/>
      <c r="L12">
        <f t="shared" si="1"/>
        <v>22</v>
      </c>
      <c r="M12">
        <f t="shared" si="2"/>
        <v>218</v>
      </c>
      <c r="N12">
        <f>IF($B$1=0,0,IF(F12=MAX($F$6:$F$206),MAX($N$6:N11)+1,0))</f>
        <v>0</v>
      </c>
      <c r="S12" t="str">
        <f t="shared" si="3"/>
        <v>Žilinec Ľuboš 1</v>
      </c>
      <c r="V12" s="22"/>
      <c r="X12" s="23"/>
      <c r="Y12" s="24"/>
      <c r="Z12" s="23"/>
      <c r="AA12" s="24"/>
      <c r="AC12" s="31"/>
      <c r="AD12" s="31"/>
      <c r="AE12" s="31"/>
      <c r="AF12" s="28"/>
    </row>
    <row r="13" spans="2:32" ht="39.950000000000003" customHeight="1" thickBot="1">
      <c r="B13" s="14">
        <f t="shared" si="0"/>
        <v>32</v>
      </c>
      <c r="C13" s="14" t="s">
        <v>45</v>
      </c>
      <c r="D13" s="15"/>
      <c r="E13" s="55" t="s">
        <v>46</v>
      </c>
      <c r="F13" s="15">
        <v>303</v>
      </c>
      <c r="G13" s="16">
        <v>2.4491999999999998</v>
      </c>
      <c r="H13" s="16"/>
      <c r="L13">
        <f t="shared" si="1"/>
        <v>32</v>
      </c>
      <c r="M13">
        <f t="shared" si="2"/>
        <v>303</v>
      </c>
      <c r="N13">
        <f>IF($B$1=0,0,IF(F13=MAX($F$6:$F$206),MAX($N$6:N12)+1,0))</f>
        <v>0</v>
      </c>
      <c r="S13" t="str">
        <f t="shared" si="3"/>
        <v>Kurilla Matej 1</v>
      </c>
      <c r="V13" s="22"/>
      <c r="X13" s="23"/>
      <c r="Y13" s="24"/>
      <c r="Z13" s="23"/>
      <c r="AA13" s="24"/>
      <c r="AC13" s="30"/>
      <c r="AD13" s="26"/>
      <c r="AE13" s="27"/>
      <c r="AF13" s="28"/>
    </row>
    <row r="14" spans="2:32" ht="39.950000000000003" customHeight="1" thickBot="1">
      <c r="B14" s="14">
        <f t="shared" si="0"/>
        <v>11</v>
      </c>
      <c r="C14" s="14" t="s">
        <v>47</v>
      </c>
      <c r="D14" s="15"/>
      <c r="E14" s="55" t="s">
        <v>48</v>
      </c>
      <c r="F14" s="15">
        <v>153</v>
      </c>
      <c r="G14" s="16">
        <v>5.5148877502194171</v>
      </c>
      <c r="H14" s="16"/>
      <c r="L14">
        <f t="shared" si="1"/>
        <v>11</v>
      </c>
      <c r="M14">
        <f t="shared" si="2"/>
        <v>153</v>
      </c>
      <c r="N14">
        <f>IF($B$1=0,0,IF(F14=MAX($F$6:$F$206),MAX($N$6:N13)+1,0))</f>
        <v>0</v>
      </c>
      <c r="S14" t="str">
        <f t="shared" si="3"/>
        <v>Križanovič Kristián 1</v>
      </c>
      <c r="V14" s="22"/>
      <c r="X14" s="23"/>
      <c r="Y14" s="24"/>
      <c r="Z14" s="23"/>
      <c r="AA14" s="24"/>
      <c r="AC14" s="25"/>
      <c r="AD14" s="26"/>
      <c r="AE14" s="27"/>
      <c r="AF14" s="28"/>
    </row>
    <row r="15" spans="2:32" ht="39.950000000000003" customHeight="1" thickBot="1">
      <c r="B15" s="14">
        <f t="shared" si="0"/>
        <v>12</v>
      </c>
      <c r="C15" s="14" t="s">
        <v>49</v>
      </c>
      <c r="D15" s="15"/>
      <c r="E15" s="55" t="s">
        <v>48</v>
      </c>
      <c r="F15" s="15">
        <v>164</v>
      </c>
      <c r="G15" s="16">
        <v>5.3667454307533582</v>
      </c>
      <c r="H15" s="16"/>
      <c r="L15">
        <f t="shared" si="1"/>
        <v>12</v>
      </c>
      <c r="M15">
        <f t="shared" si="2"/>
        <v>164</v>
      </c>
      <c r="N15">
        <f>IF($B$1=0,0,IF(F15=MAX($F$6:$F$206),MAX($N$6:N14)+1,0))</f>
        <v>0</v>
      </c>
      <c r="S15" t="str">
        <f t="shared" si="3"/>
        <v>Križanovič Vojtech 1</v>
      </c>
      <c r="V15" s="22"/>
      <c r="X15" s="23"/>
      <c r="Y15" s="24"/>
      <c r="Z15" s="23"/>
      <c r="AA15" s="24"/>
      <c r="AC15" s="30"/>
      <c r="AD15" s="26"/>
      <c r="AE15" s="27"/>
      <c r="AF15" s="28"/>
    </row>
    <row r="16" spans="2:32" ht="39.950000000000003" customHeight="1" thickBot="1">
      <c r="B16" s="14">
        <f t="shared" si="0"/>
        <v>3</v>
      </c>
      <c r="C16" s="14" t="s">
        <v>50</v>
      </c>
      <c r="D16" s="15"/>
      <c r="E16" s="55" t="s">
        <v>52</v>
      </c>
      <c r="F16" s="15">
        <v>89</v>
      </c>
      <c r="G16" s="16">
        <v>108.62</v>
      </c>
      <c r="H16" s="16"/>
      <c r="L16">
        <f t="shared" si="1"/>
        <v>3</v>
      </c>
      <c r="M16">
        <f t="shared" si="2"/>
        <v>89</v>
      </c>
      <c r="N16">
        <f>IF($B$1=0,0,IF(F16=MAX($F$6:$F$206),MAX($N$6:N15)+1,0))</f>
        <v>0</v>
      </c>
      <c r="S16" t="str">
        <f t="shared" si="3"/>
        <v>Lipták Andrej 1</v>
      </c>
      <c r="V16" s="22"/>
      <c r="X16" s="23"/>
      <c r="Y16" s="24"/>
      <c r="Z16" s="23"/>
      <c r="AA16" s="24"/>
      <c r="AC16" s="30"/>
      <c r="AD16" s="26"/>
      <c r="AE16" s="27"/>
      <c r="AF16" s="28"/>
    </row>
    <row r="17" spans="2:32" ht="39.950000000000003" customHeight="1" thickBot="1">
      <c r="B17" s="14">
        <f t="shared" si="0"/>
        <v>7</v>
      </c>
      <c r="C17" s="14" t="s">
        <v>51</v>
      </c>
      <c r="D17" s="15"/>
      <c r="E17" s="55" t="s">
        <v>53</v>
      </c>
      <c r="F17" s="15">
        <v>141.5</v>
      </c>
      <c r="G17" s="16">
        <v>5.5</v>
      </c>
      <c r="H17" s="16"/>
      <c r="L17">
        <f t="shared" si="1"/>
        <v>7</v>
      </c>
      <c r="M17">
        <f t="shared" si="2"/>
        <v>141.5</v>
      </c>
      <c r="N17">
        <f>IF($B$1=0,0,IF(F17=MAX($F$6:$F$206),MAX($N$6:N16)+1,0))</f>
        <v>0</v>
      </c>
      <c r="S17" t="str">
        <f t="shared" si="3"/>
        <v>Bandík Michal 1</v>
      </c>
      <c r="V17" s="22"/>
      <c r="X17" s="23"/>
      <c r="Y17" s="24"/>
      <c r="Z17" s="23"/>
      <c r="AA17" s="24"/>
      <c r="AC17" s="31"/>
      <c r="AD17" s="31"/>
      <c r="AE17" s="31"/>
      <c r="AF17" s="28"/>
    </row>
    <row r="18" spans="2:32" ht="39.950000000000003" customHeight="1" thickBot="1">
      <c r="B18" s="14">
        <f t="shared" si="0"/>
        <v>31</v>
      </c>
      <c r="C18" s="14" t="s">
        <v>54</v>
      </c>
      <c r="D18" s="15"/>
      <c r="E18" s="55" t="s">
        <v>41</v>
      </c>
      <c r="F18" s="15">
        <v>294</v>
      </c>
      <c r="G18" s="16">
        <v>2.5688</v>
      </c>
      <c r="H18" s="16"/>
      <c r="L18">
        <f t="shared" si="1"/>
        <v>31</v>
      </c>
      <c r="M18">
        <f t="shared" si="2"/>
        <v>294</v>
      </c>
      <c r="N18">
        <f>IF($B$1=0,0,IF(F18=MAX($F$6:$F$206),MAX($N$6:N17)+1,0))</f>
        <v>0</v>
      </c>
      <c r="S18" t="str">
        <f t="shared" si="3"/>
        <v>Král Egon 1</v>
      </c>
      <c r="V18" s="22"/>
      <c r="X18" s="23"/>
      <c r="Y18" s="24"/>
      <c r="Z18" s="23"/>
      <c r="AA18" s="24"/>
      <c r="AC18" s="30"/>
      <c r="AD18" s="26"/>
      <c r="AE18" s="27"/>
      <c r="AF18" s="28"/>
    </row>
    <row r="19" spans="2:32" ht="39.950000000000003" customHeight="1" thickBot="1">
      <c r="B19" s="14">
        <f t="shared" si="0"/>
        <v>30</v>
      </c>
      <c r="C19" s="14" t="s">
        <v>55</v>
      </c>
      <c r="D19" s="15"/>
      <c r="E19" s="55" t="s">
        <v>57</v>
      </c>
      <c r="F19" s="15">
        <v>291</v>
      </c>
      <c r="G19" s="16">
        <v>2.577</v>
      </c>
      <c r="H19" s="16"/>
      <c r="L19">
        <f t="shared" si="1"/>
        <v>30</v>
      </c>
      <c r="M19">
        <f t="shared" si="2"/>
        <v>291</v>
      </c>
      <c r="N19">
        <f>IF($B$1=0,0,IF(F19=MAX($F$6:$F$206),MAX($N$6:N18)+1,0))</f>
        <v>0</v>
      </c>
      <c r="S19" t="str">
        <f t="shared" si="3"/>
        <v>Červeň Pavol 1</v>
      </c>
      <c r="V19" s="22"/>
      <c r="X19" s="23"/>
      <c r="Y19" s="24"/>
      <c r="Z19" s="23"/>
      <c r="AA19" s="24"/>
      <c r="AC19" s="30"/>
      <c r="AD19" s="26"/>
      <c r="AE19" s="27"/>
      <c r="AF19" s="28"/>
    </row>
    <row r="20" spans="2:32" ht="39.950000000000003" customHeight="1" thickBot="1">
      <c r="B20" s="14">
        <f t="shared" si="0"/>
        <v>40</v>
      </c>
      <c r="C20" s="14" t="s">
        <v>56</v>
      </c>
      <c r="D20" s="15"/>
      <c r="E20" s="55" t="s">
        <v>57</v>
      </c>
      <c r="F20" s="15">
        <v>378</v>
      </c>
      <c r="G20" s="16">
        <v>1.6814</v>
      </c>
      <c r="H20" s="16"/>
      <c r="L20">
        <f t="shared" si="1"/>
        <v>40</v>
      </c>
      <c r="M20">
        <f t="shared" si="2"/>
        <v>378</v>
      </c>
      <c r="N20">
        <f>IF($B$1=0,0,IF(F20=MAX($F$6:$F$206),MAX($N$6:N19)+1,0))</f>
        <v>0</v>
      </c>
      <c r="S20" t="str">
        <f t="shared" si="3"/>
        <v>Kövesi Michal 1</v>
      </c>
      <c r="V20" s="22"/>
      <c r="X20" s="23"/>
      <c r="Y20" s="24"/>
      <c r="Z20" s="23"/>
      <c r="AA20" s="24"/>
      <c r="AC20" s="31"/>
      <c r="AD20" s="31"/>
      <c r="AE20" s="31"/>
      <c r="AF20" s="28"/>
    </row>
    <row r="21" spans="2:32" ht="39.950000000000003" customHeight="1" thickBot="1">
      <c r="B21" s="14" t="str">
        <f t="shared" si="0"/>
        <v/>
      </c>
      <c r="C21" s="14"/>
      <c r="D21" s="15"/>
      <c r="E21" s="55"/>
      <c r="F21" s="15"/>
      <c r="G21" s="16"/>
      <c r="H21" s="16"/>
      <c r="L21" t="str">
        <f t="shared" si="1"/>
        <v/>
      </c>
      <c r="M21" t="str">
        <f t="shared" si="2"/>
        <v/>
      </c>
      <c r="N21">
        <f>IF($B$1=0,0,IF(F21=MAX($F$6:$F$206),MAX($N$6:N20)+1,0))</f>
        <v>0</v>
      </c>
      <c r="S21" t="str">
        <f t="shared" si="3"/>
        <v xml:space="preserve"> 1</v>
      </c>
      <c r="V21" s="22"/>
      <c r="X21" s="23"/>
      <c r="Y21" s="24"/>
      <c r="Z21" s="23"/>
      <c r="AA21" s="24"/>
      <c r="AC21" s="30"/>
      <c r="AD21" s="26"/>
      <c r="AE21" s="27"/>
      <c r="AF21" s="28"/>
    </row>
    <row r="22" spans="2:32" ht="39.950000000000003" customHeight="1" thickBot="1">
      <c r="B22" s="14">
        <f t="shared" si="0"/>
        <v>27</v>
      </c>
      <c r="C22" s="14" t="s">
        <v>58</v>
      </c>
      <c r="D22" s="15"/>
      <c r="E22" s="55" t="s">
        <v>48</v>
      </c>
      <c r="F22" s="15">
        <v>260</v>
      </c>
      <c r="G22" s="16">
        <v>3.1032000000000002</v>
      </c>
      <c r="H22" s="16"/>
      <c r="L22">
        <f t="shared" si="1"/>
        <v>27</v>
      </c>
      <c r="M22">
        <f t="shared" si="2"/>
        <v>260</v>
      </c>
      <c r="N22">
        <f>IF($B$1=0,0,IF(F22=MAX($F$6:$F$206),MAX($N$6:N21)+1,0))</f>
        <v>0</v>
      </c>
      <c r="S22" t="str">
        <f t="shared" si="3"/>
        <v>Jakubec Dávid 1</v>
      </c>
      <c r="V22" s="22"/>
      <c r="X22" s="23"/>
      <c r="Y22" s="24"/>
      <c r="Z22" s="23"/>
      <c r="AA22" s="24"/>
      <c r="AC22" s="30"/>
      <c r="AD22" s="26"/>
      <c r="AE22" s="27"/>
      <c r="AF22" s="28"/>
    </row>
    <row r="23" spans="2:32" ht="39.950000000000003" customHeight="1" thickBot="1">
      <c r="B23" s="14">
        <f t="shared" si="0"/>
        <v>26</v>
      </c>
      <c r="C23" s="14" t="s">
        <v>59</v>
      </c>
      <c r="D23" s="15"/>
      <c r="E23" s="55" t="s">
        <v>48</v>
      </c>
      <c r="F23" s="15">
        <v>259</v>
      </c>
      <c r="G23" s="16">
        <v>3.1042999999999998</v>
      </c>
      <c r="H23" s="16"/>
      <c r="L23">
        <f t="shared" si="1"/>
        <v>26</v>
      </c>
      <c r="M23">
        <f t="shared" si="2"/>
        <v>259</v>
      </c>
      <c r="N23">
        <f>IF($B$1=0,0,IF(F23=MAX($F$6:$F$206),MAX($N$6:N22)+1,0))</f>
        <v>0</v>
      </c>
      <c r="S23" t="str">
        <f t="shared" si="3"/>
        <v>Sklenár Matúš 1</v>
      </c>
      <c r="V23" s="22"/>
      <c r="X23" s="23"/>
      <c r="Y23" s="24"/>
      <c r="Z23" s="23"/>
      <c r="AA23" s="24"/>
      <c r="AC23" s="32"/>
      <c r="AD23" s="26"/>
      <c r="AE23" s="27"/>
      <c r="AF23" s="28"/>
    </row>
    <row r="24" spans="2:32" ht="39.950000000000003" customHeight="1" thickBot="1">
      <c r="B24" s="14">
        <f t="shared" si="0"/>
        <v>38</v>
      </c>
      <c r="C24" s="14" t="s">
        <v>60</v>
      </c>
      <c r="D24" s="15"/>
      <c r="E24" s="55" t="s">
        <v>48</v>
      </c>
      <c r="F24" s="15">
        <v>367</v>
      </c>
      <c r="G24" s="16">
        <v>1.4439</v>
      </c>
      <c r="H24" s="16"/>
      <c r="L24">
        <f t="shared" si="1"/>
        <v>38</v>
      </c>
      <c r="M24">
        <f t="shared" si="2"/>
        <v>367</v>
      </c>
      <c r="N24">
        <f>IF($B$1=0,0,IF(F24=MAX($F$6:$F$206),MAX($N$6:N23)+1,0))</f>
        <v>0</v>
      </c>
      <c r="S24" t="str">
        <f t="shared" si="3"/>
        <v>Velich Tomáš 1</v>
      </c>
      <c r="V24" s="22"/>
      <c r="X24" s="23"/>
      <c r="Y24" s="24"/>
      <c r="Z24" s="23"/>
      <c r="AA24" s="24"/>
      <c r="AC24" s="31"/>
      <c r="AD24" s="31"/>
      <c r="AE24" s="31"/>
      <c r="AF24" s="28"/>
    </row>
    <row r="25" spans="2:32" ht="39.950000000000003" customHeight="1" thickBot="1">
      <c r="B25" s="14">
        <f t="shared" si="0"/>
        <v>43</v>
      </c>
      <c r="C25" s="14" t="s">
        <v>61</v>
      </c>
      <c r="D25" s="15"/>
      <c r="E25" s="55" t="s">
        <v>48</v>
      </c>
      <c r="F25" s="15">
        <v>439</v>
      </c>
      <c r="G25" s="16">
        <v>0.88859999999999995</v>
      </c>
      <c r="H25" s="16"/>
      <c r="L25">
        <f t="shared" si="1"/>
        <v>43</v>
      </c>
      <c r="M25">
        <f t="shared" si="2"/>
        <v>439</v>
      </c>
      <c r="N25">
        <f>IF($B$1=0,0,IF(F25=MAX($F$6:$F$206),MAX($N$6:N24)+1,0))</f>
        <v>0</v>
      </c>
      <c r="S25" t="str">
        <f t="shared" si="3"/>
        <v>Žigo Martin 1</v>
      </c>
      <c r="V25" s="22"/>
      <c r="X25" s="23"/>
      <c r="Y25" s="24"/>
      <c r="Z25" s="23"/>
      <c r="AA25" s="24"/>
      <c r="AC25" s="31"/>
      <c r="AD25" s="31"/>
      <c r="AE25" s="31"/>
      <c r="AF25" s="28"/>
    </row>
    <row r="26" spans="2:32" ht="39.950000000000003" customHeight="1" thickBot="1">
      <c r="B26" s="14">
        <f t="shared" si="0"/>
        <v>25</v>
      </c>
      <c r="C26" s="14" t="s">
        <v>65</v>
      </c>
      <c r="D26" s="15"/>
      <c r="E26" s="55" t="s">
        <v>52</v>
      </c>
      <c r="F26" s="15">
        <v>258</v>
      </c>
      <c r="G26" s="16">
        <v>3.1214</v>
      </c>
      <c r="H26" s="16"/>
      <c r="L26">
        <f t="shared" si="1"/>
        <v>25</v>
      </c>
      <c r="M26">
        <f t="shared" si="2"/>
        <v>258</v>
      </c>
      <c r="N26">
        <f>IF($B$1=0,0,IF(F26=MAX($F$6:$F$206),MAX($N$6:N25)+1,0))</f>
        <v>0</v>
      </c>
      <c r="S26" t="str">
        <f t="shared" si="3"/>
        <v>Chovan Alexander 1</v>
      </c>
      <c r="V26" s="22"/>
      <c r="X26" s="23"/>
      <c r="Y26" s="24"/>
      <c r="Z26" s="23"/>
      <c r="AA26" s="24"/>
      <c r="AC26" s="30"/>
      <c r="AD26" s="26"/>
      <c r="AE26" s="27"/>
      <c r="AF26" s="28"/>
    </row>
    <row r="27" spans="2:32" ht="39.950000000000003" customHeight="1" thickBot="1">
      <c r="B27" s="14">
        <f t="shared" si="0"/>
        <v>4</v>
      </c>
      <c r="C27" s="14" t="s">
        <v>67</v>
      </c>
      <c r="D27" s="15"/>
      <c r="E27" s="55" t="s">
        <v>52</v>
      </c>
      <c r="F27" s="15">
        <v>128</v>
      </c>
      <c r="G27" s="16">
        <v>5.3441000000000001</v>
      </c>
      <c r="H27" s="16"/>
      <c r="L27">
        <f t="shared" si="1"/>
        <v>4</v>
      </c>
      <c r="M27">
        <f t="shared" si="2"/>
        <v>128</v>
      </c>
      <c r="N27">
        <f>IF($B$1=0,0,IF(F27=MAX($F$6:$F$206),MAX($N$6:N26)+1,0))</f>
        <v>0</v>
      </c>
      <c r="S27" t="str">
        <f>CONCATENATE(C28," ",1)</f>
        <v>Jaššo Miroslav 1</v>
      </c>
      <c r="V27" s="22"/>
      <c r="X27" s="23"/>
      <c r="Y27" s="24"/>
      <c r="Z27" s="23"/>
      <c r="AA27" s="24"/>
      <c r="AC27" s="30"/>
      <c r="AD27" s="26"/>
      <c r="AE27" s="27"/>
      <c r="AF27" s="28"/>
    </row>
    <row r="28" spans="2:32" ht="39.950000000000003" customHeight="1" thickBot="1">
      <c r="B28" s="14">
        <f t="shared" si="0"/>
        <v>5</v>
      </c>
      <c r="C28" s="14" t="s">
        <v>66</v>
      </c>
      <c r="D28" s="15"/>
      <c r="E28" s="55" t="s">
        <v>52</v>
      </c>
      <c r="F28" s="15">
        <v>134</v>
      </c>
      <c r="G28" s="16">
        <v>5.3994</v>
      </c>
      <c r="H28" s="16"/>
      <c r="L28">
        <f t="shared" si="1"/>
        <v>5</v>
      </c>
      <c r="M28">
        <f t="shared" si="2"/>
        <v>134</v>
      </c>
      <c r="N28">
        <f>IF($B$1=0,0,IF(F28=MAX($F$6:$F$206),MAX($N$6:N27)+1,0))</f>
        <v>0</v>
      </c>
      <c r="S28" t="str">
        <f>CONCATENATE(C27," ",1)</f>
        <v>Letenay Adam 1</v>
      </c>
      <c r="V28" s="22"/>
      <c r="X28" s="23"/>
      <c r="Y28" s="24"/>
      <c r="Z28" s="23"/>
      <c r="AA28" s="24"/>
      <c r="AC28" s="25"/>
      <c r="AD28" s="26"/>
      <c r="AE28" s="27"/>
      <c r="AF28" s="28"/>
    </row>
    <row r="29" spans="2:32" ht="39.950000000000003" customHeight="1" thickBot="1">
      <c r="B29" s="14">
        <f t="shared" si="0"/>
        <v>8</v>
      </c>
      <c r="C29" s="14" t="s">
        <v>68</v>
      </c>
      <c r="D29" s="15"/>
      <c r="E29" s="55" t="s">
        <v>52</v>
      </c>
      <c r="F29" s="15">
        <v>144</v>
      </c>
      <c r="G29" s="16">
        <v>5.7960000000000003</v>
      </c>
      <c r="H29" s="16"/>
      <c r="L29">
        <f t="shared" si="1"/>
        <v>8</v>
      </c>
      <c r="M29">
        <f t="shared" si="2"/>
        <v>144</v>
      </c>
      <c r="N29">
        <f>IF($B$1=0,0,IF(F29=MAX($F$6:$F$206),MAX($N$6:N28)+1,0))</f>
        <v>0</v>
      </c>
      <c r="S29" t="str">
        <f t="shared" si="3"/>
        <v>Sýkora Juraj 1</v>
      </c>
      <c r="V29" s="22"/>
      <c r="X29" s="23"/>
      <c r="Y29" s="24"/>
      <c r="Z29" s="23"/>
      <c r="AA29" s="24"/>
      <c r="AC29" s="30"/>
      <c r="AD29" s="26"/>
      <c r="AE29" s="27"/>
      <c r="AF29" s="28"/>
    </row>
    <row r="30" spans="2:32" ht="39.950000000000003" customHeight="1" thickBot="1">
      <c r="B30" s="14">
        <f t="shared" si="0"/>
        <v>6</v>
      </c>
      <c r="C30" s="14" t="s">
        <v>69</v>
      </c>
      <c r="D30" s="15"/>
      <c r="E30" s="55" t="s">
        <v>15</v>
      </c>
      <c r="F30" s="15">
        <v>139</v>
      </c>
      <c r="G30" s="16">
        <v>5.1440999999999999</v>
      </c>
      <c r="H30" s="16"/>
      <c r="L30">
        <f t="shared" si="1"/>
        <v>6</v>
      </c>
      <c r="M30">
        <f t="shared" si="2"/>
        <v>139</v>
      </c>
      <c r="N30">
        <f>IF($B$1=0,0,IF(F30=MAX($F$6:$F$206),MAX($N$6:N29)+1,0))</f>
        <v>0</v>
      </c>
      <c r="S30" t="str">
        <f t="shared" si="3"/>
        <v>Grega Roland 1</v>
      </c>
      <c r="V30" s="22"/>
      <c r="X30" s="23"/>
      <c r="Y30" s="24"/>
      <c r="Z30" s="23"/>
      <c r="AA30" s="24"/>
      <c r="AC30" s="30"/>
      <c r="AD30" s="26"/>
      <c r="AE30" s="27"/>
      <c r="AF30" s="28"/>
    </row>
    <row r="31" spans="2:32" ht="39.950000000000003" customHeight="1" thickBot="1">
      <c r="B31" s="14">
        <f t="shared" si="0"/>
        <v>16</v>
      </c>
      <c r="C31" s="56" t="s">
        <v>70</v>
      </c>
      <c r="D31" s="15"/>
      <c r="E31" s="55" t="s">
        <v>15</v>
      </c>
      <c r="F31" s="15">
        <v>188</v>
      </c>
      <c r="G31" s="16">
        <v>4.6585999999999999</v>
      </c>
      <c r="H31" s="16"/>
      <c r="L31">
        <f t="shared" si="1"/>
        <v>16</v>
      </c>
      <c r="M31">
        <f t="shared" si="2"/>
        <v>188</v>
      </c>
      <c r="N31">
        <f>IF($B$1=0,0,IF(F31=MAX($F$6:$F$206),MAX($N$6:N30)+1,0))</f>
        <v>0</v>
      </c>
      <c r="S31" t="e">
        <f>CONCATENATE(#REF!," ",1)</f>
        <v>#REF!</v>
      </c>
      <c r="V31" s="22"/>
      <c r="X31" s="23"/>
      <c r="Y31" s="24"/>
      <c r="Z31" s="23"/>
      <c r="AA31" s="24"/>
      <c r="AC31" s="27"/>
      <c r="AD31" s="26"/>
      <c r="AE31" s="27"/>
      <c r="AF31" s="28"/>
    </row>
    <row r="32" spans="2:32" ht="39.950000000000003" customHeight="1" thickBot="1">
      <c r="B32" s="14">
        <f t="shared" si="0"/>
        <v>15</v>
      </c>
      <c r="C32" s="14" t="s">
        <v>71</v>
      </c>
      <c r="D32" s="15"/>
      <c r="E32" s="55" t="s">
        <v>73</v>
      </c>
      <c r="F32" s="15">
        <v>184</v>
      </c>
      <c r="G32" s="16">
        <v>4.7165999999999997</v>
      </c>
      <c r="H32" s="16"/>
      <c r="L32">
        <f t="shared" si="1"/>
        <v>15</v>
      </c>
      <c r="M32">
        <f t="shared" si="2"/>
        <v>184</v>
      </c>
      <c r="N32">
        <f>IF($B$1=0,0,IF(F32=MAX($F$6:$F$206),MAX($N$6:N31)+1,0))</f>
        <v>0</v>
      </c>
      <c r="S32" t="str">
        <f t="shared" si="3"/>
        <v>Barok Róbert 1</v>
      </c>
      <c r="V32" s="22"/>
      <c r="X32" s="23"/>
      <c r="Y32" s="24"/>
      <c r="Z32" s="23"/>
      <c r="AA32" s="24"/>
      <c r="AC32" s="25"/>
      <c r="AD32" s="26"/>
      <c r="AE32" s="27"/>
      <c r="AF32" s="28"/>
    </row>
    <row r="33" spans="2:32" ht="39.950000000000003" customHeight="1" thickBot="1">
      <c r="B33" s="14">
        <f t="shared" si="0"/>
        <v>13</v>
      </c>
      <c r="C33" s="14" t="s">
        <v>72</v>
      </c>
      <c r="D33" s="15"/>
      <c r="E33" s="55" t="s">
        <v>73</v>
      </c>
      <c r="F33" s="15">
        <v>173</v>
      </c>
      <c r="G33" s="16">
        <v>5.048</v>
      </c>
      <c r="H33" s="16"/>
      <c r="L33">
        <f t="shared" si="1"/>
        <v>13</v>
      </c>
      <c r="M33">
        <f t="shared" si="2"/>
        <v>173</v>
      </c>
      <c r="N33">
        <f>IF($B$1=0,0,IF(F33=MAX($F$6:$F$206),MAX($N$6:N32)+1,0))</f>
        <v>0</v>
      </c>
      <c r="S33" t="str">
        <f t="shared" si="3"/>
        <v>Kresánek Mikuláš 1</v>
      </c>
      <c r="V33" s="22"/>
      <c r="X33" s="23"/>
      <c r="Y33" s="24"/>
      <c r="Z33" s="23"/>
      <c r="AA33" s="24"/>
      <c r="AC33" s="30"/>
      <c r="AD33" s="26"/>
      <c r="AE33" s="27"/>
      <c r="AF33" s="28"/>
    </row>
    <row r="34" spans="2:32" ht="39.950000000000003" customHeight="1" thickBot="1">
      <c r="B34" s="14">
        <f t="shared" si="0"/>
        <v>44</v>
      </c>
      <c r="C34" s="14" t="s">
        <v>74</v>
      </c>
      <c r="D34" s="15"/>
      <c r="E34" s="55" t="s">
        <v>57</v>
      </c>
      <c r="F34" s="15">
        <v>452</v>
      </c>
      <c r="G34" s="16">
        <v>1.1477999999999999</v>
      </c>
      <c r="H34" s="16"/>
      <c r="L34">
        <f t="shared" si="1"/>
        <v>44</v>
      </c>
      <c r="M34">
        <f t="shared" si="2"/>
        <v>452</v>
      </c>
      <c r="N34">
        <f>IF($B$1=0,0,IF(F34=MAX($F$6:$F$206),MAX($N$6:N33)+1,0))</f>
        <v>0</v>
      </c>
      <c r="S34" t="str">
        <f t="shared" si="3"/>
        <v>Henc Marián 1</v>
      </c>
      <c r="V34" s="22"/>
      <c r="X34" s="23"/>
      <c r="Y34" s="24"/>
      <c r="Z34" s="23"/>
      <c r="AA34" s="24"/>
      <c r="AC34" s="25"/>
      <c r="AD34" s="26"/>
      <c r="AE34" s="27"/>
      <c r="AF34" s="28"/>
    </row>
    <row r="35" spans="2:32" ht="39.950000000000003" customHeight="1" thickBot="1">
      <c r="B35" s="14">
        <f t="shared" si="0"/>
        <v>9</v>
      </c>
      <c r="C35" s="57" t="s">
        <v>75</v>
      </c>
      <c r="D35" s="16"/>
      <c r="E35" s="58" t="s">
        <v>76</v>
      </c>
      <c r="F35" s="16">
        <v>147</v>
      </c>
      <c r="G35" s="16">
        <v>5.1482000000000001</v>
      </c>
      <c r="H35" s="16"/>
      <c r="L35">
        <f t="shared" si="1"/>
        <v>9</v>
      </c>
      <c r="M35">
        <f t="shared" si="2"/>
        <v>147</v>
      </c>
      <c r="N35">
        <f>IF($B$1=0,0,IF(F35=MAX($F$6:$F$206),MAX($N$6:N34)+1,0))</f>
        <v>0</v>
      </c>
      <c r="S35" t="str">
        <f t="shared" si="3"/>
        <v>Čajkovič Andrej 1</v>
      </c>
      <c r="V35" s="22"/>
      <c r="X35" s="23"/>
      <c r="Y35" s="24"/>
      <c r="Z35" s="23"/>
      <c r="AA35" s="24"/>
      <c r="AC35" s="25"/>
      <c r="AD35" s="26"/>
      <c r="AE35" s="27"/>
      <c r="AF35" s="28"/>
    </row>
    <row r="36" spans="2:32" ht="39.950000000000003" customHeight="1" thickBot="1">
      <c r="B36" s="14">
        <f t="shared" si="0"/>
        <v>37</v>
      </c>
      <c r="C36" s="57" t="s">
        <v>77</v>
      </c>
      <c r="D36" s="16"/>
      <c r="E36" s="58" t="s">
        <v>76</v>
      </c>
      <c r="F36" s="16">
        <v>331.5</v>
      </c>
      <c r="G36" s="16">
        <v>2.1421999999999999</v>
      </c>
      <c r="H36" s="16"/>
      <c r="L36">
        <f t="shared" si="1"/>
        <v>37</v>
      </c>
      <c r="M36">
        <f t="shared" si="2"/>
        <v>331.5</v>
      </c>
      <c r="N36">
        <f>IF($B$1=0,0,IF(F36=MAX($F$6:$F$206),MAX($N$6:N35)+1,0))</f>
        <v>0</v>
      </c>
      <c r="S36" t="str">
        <f t="shared" si="3"/>
        <v>Kleman Ondrej 1</v>
      </c>
      <c r="V36" s="22"/>
      <c r="X36" s="23"/>
      <c r="Y36" s="24"/>
      <c r="Z36" s="33"/>
      <c r="AA36" s="24"/>
      <c r="AC36" s="31"/>
      <c r="AD36" s="31"/>
      <c r="AE36" s="31"/>
      <c r="AF36" s="28"/>
    </row>
    <row r="37" spans="2:32" ht="39.950000000000003" customHeight="1" thickBot="1">
      <c r="B37" s="14">
        <f t="shared" si="0"/>
        <v>28</v>
      </c>
      <c r="C37" s="57" t="s">
        <v>78</v>
      </c>
      <c r="D37" s="16"/>
      <c r="E37" s="58" t="s">
        <v>79</v>
      </c>
      <c r="F37" s="16">
        <v>270.5</v>
      </c>
      <c r="G37" s="16">
        <v>2.92</v>
      </c>
      <c r="H37" s="16"/>
      <c r="L37">
        <f t="shared" si="1"/>
        <v>28</v>
      </c>
      <c r="M37">
        <f t="shared" si="2"/>
        <v>270.5</v>
      </c>
      <c r="N37">
        <f>IF($B$1=0,0,IF(F37=MAX($F$6:$F$206),MAX($N$6:N36)+1,0))</f>
        <v>0</v>
      </c>
      <c r="S37" t="str">
        <f t="shared" si="3"/>
        <v>Špánik Jozef 1</v>
      </c>
      <c r="V37" s="22"/>
      <c r="X37" s="23"/>
      <c r="Y37" s="24"/>
      <c r="Z37" s="23"/>
      <c r="AA37" s="24"/>
      <c r="AC37" s="25"/>
      <c r="AD37" s="26"/>
      <c r="AE37" s="27"/>
      <c r="AF37" s="28"/>
    </row>
    <row r="38" spans="2:32" ht="39.950000000000003" customHeight="1" thickBot="1">
      <c r="B38" s="14">
        <f t="shared" si="0"/>
        <v>36</v>
      </c>
      <c r="C38" s="57" t="s">
        <v>80</v>
      </c>
      <c r="D38" s="16"/>
      <c r="E38" s="58" t="s">
        <v>82</v>
      </c>
      <c r="F38" s="16">
        <v>328</v>
      </c>
      <c r="G38" s="16">
        <v>2.1877</v>
      </c>
      <c r="H38" s="16"/>
      <c r="L38">
        <f t="shared" si="1"/>
        <v>36</v>
      </c>
      <c r="M38">
        <f t="shared" si="2"/>
        <v>328</v>
      </c>
      <c r="N38">
        <f>IF($B$1=0,0,IF(F38=MAX($F$6:$F$206),MAX($N$6:N37)+1,0))</f>
        <v>0</v>
      </c>
      <c r="S38" t="str">
        <f t="shared" si="3"/>
        <v>Kahánek Jozef 1</v>
      </c>
      <c r="V38" s="22"/>
      <c r="X38" s="23"/>
      <c r="Y38" s="24"/>
      <c r="Z38" s="23"/>
      <c r="AA38" s="24"/>
      <c r="AC38" s="25"/>
      <c r="AD38" s="26"/>
      <c r="AE38" s="27"/>
      <c r="AF38" s="28"/>
    </row>
    <row r="39" spans="2:32" ht="39.950000000000003" customHeight="1" thickBot="1">
      <c r="B39" s="14">
        <f t="shared" si="0"/>
        <v>46</v>
      </c>
      <c r="C39" s="57" t="s">
        <v>81</v>
      </c>
      <c r="D39" s="16"/>
      <c r="E39" s="58" t="s">
        <v>82</v>
      </c>
      <c r="F39" s="16">
        <v>550</v>
      </c>
      <c r="G39" s="16">
        <v>0.57120000000000004</v>
      </c>
      <c r="H39" s="16"/>
      <c r="L39">
        <f t="shared" si="1"/>
        <v>46</v>
      </c>
      <c r="M39">
        <f t="shared" si="2"/>
        <v>550</v>
      </c>
      <c r="N39">
        <f>IF($B$1=0,0,IF(F39=MAX($F$6:$F$206),MAX($N$6:N38)+1,0))</f>
        <v>0</v>
      </c>
      <c r="S39" t="str">
        <f t="shared" si="3"/>
        <v>Erdélsky Juraj 1</v>
      </c>
      <c r="V39" s="22"/>
      <c r="X39" s="23"/>
      <c r="Y39" s="24"/>
      <c r="Z39" s="23"/>
      <c r="AA39" s="24"/>
      <c r="AC39" s="30"/>
      <c r="AD39" s="26"/>
      <c r="AE39" s="27"/>
      <c r="AF39" s="28"/>
    </row>
    <row r="40" spans="2:32" ht="39.950000000000003" customHeight="1" thickBot="1">
      <c r="B40" s="14">
        <f t="shared" si="0"/>
        <v>45</v>
      </c>
      <c r="C40" s="57" t="s">
        <v>83</v>
      </c>
      <c r="D40" s="16"/>
      <c r="E40" s="58" t="s">
        <v>57</v>
      </c>
      <c r="F40" s="16">
        <v>455</v>
      </c>
      <c r="G40" s="16">
        <v>1.1284000000000001</v>
      </c>
      <c r="H40" s="16"/>
      <c r="L40">
        <f t="shared" si="1"/>
        <v>45</v>
      </c>
      <c r="M40">
        <f t="shared" si="2"/>
        <v>455</v>
      </c>
      <c r="N40">
        <f>IF($B$1=0,0,IF(F40=MAX($F$6:$F$206),MAX($N$6:N39)+1,0))</f>
        <v>0</v>
      </c>
      <c r="S40" t="str">
        <f t="shared" si="3"/>
        <v>Haluška Ján 1</v>
      </c>
      <c r="V40" s="22"/>
      <c r="X40" s="23"/>
      <c r="Y40" s="24"/>
      <c r="Z40" s="23"/>
      <c r="AA40" s="24"/>
      <c r="AC40" s="25"/>
      <c r="AD40" s="26"/>
      <c r="AE40" s="27"/>
      <c r="AF40" s="28"/>
    </row>
    <row r="41" spans="2:32" ht="39.950000000000003" customHeight="1" thickBot="1">
      <c r="B41" s="14">
        <f t="shared" si="0"/>
        <v>35</v>
      </c>
      <c r="C41" s="57" t="s">
        <v>85</v>
      </c>
      <c r="D41" s="16"/>
      <c r="E41" s="58" t="s">
        <v>57</v>
      </c>
      <c r="F41" s="16">
        <v>318</v>
      </c>
      <c r="G41" s="16">
        <v>2.2972999999999999</v>
      </c>
      <c r="H41" s="16"/>
      <c r="L41">
        <f t="shared" si="1"/>
        <v>35</v>
      </c>
      <c r="M41">
        <f t="shared" si="2"/>
        <v>318</v>
      </c>
      <c r="N41">
        <f>IF($B$1=0,0,IF(F41=MAX($F$6:$F$206),MAX($N$6:N40)+1,0))</f>
        <v>0</v>
      </c>
      <c r="S41" t="str">
        <f t="shared" si="3"/>
        <v>Kytlica Peter 1</v>
      </c>
      <c r="V41" s="22"/>
      <c r="X41" s="23"/>
      <c r="Y41" s="24"/>
      <c r="Z41" s="23"/>
      <c r="AA41" s="24"/>
      <c r="AC41" s="30"/>
      <c r="AD41" s="26"/>
      <c r="AE41" s="27"/>
      <c r="AF41" s="28"/>
    </row>
    <row r="42" spans="2:32" ht="39.950000000000003" customHeight="1" thickBot="1">
      <c r="B42" s="14">
        <f t="shared" si="0"/>
        <v>33</v>
      </c>
      <c r="C42" s="57" t="s">
        <v>86</v>
      </c>
      <c r="D42" s="16"/>
      <c r="E42" s="58" t="s">
        <v>88</v>
      </c>
      <c r="F42" s="16">
        <v>305</v>
      </c>
      <c r="G42" s="16">
        <v>2.4257</v>
      </c>
      <c r="H42" s="16"/>
      <c r="L42">
        <f t="shared" si="1"/>
        <v>33</v>
      </c>
      <c r="M42">
        <f t="shared" si="2"/>
        <v>305</v>
      </c>
      <c r="N42">
        <f>IF($B$1=0,0,IF(F42=MAX($F$6:$F$206),MAX($N$6:N41)+1,0))</f>
        <v>0</v>
      </c>
      <c r="S42" t="str">
        <f t="shared" si="3"/>
        <v>Takáč Jakub 1</v>
      </c>
      <c r="V42" s="22"/>
      <c r="X42" s="23"/>
      <c r="Y42" s="24"/>
      <c r="Z42" s="23"/>
      <c r="AA42" s="24"/>
      <c r="AC42" s="30"/>
      <c r="AD42" s="26"/>
      <c r="AE42" s="27"/>
      <c r="AF42" s="28"/>
    </row>
    <row r="43" spans="2:32" ht="39.950000000000003" customHeight="1" thickBot="1">
      <c r="B43" s="14">
        <f t="shared" si="0"/>
        <v>24</v>
      </c>
      <c r="C43" s="57" t="s">
        <v>87</v>
      </c>
      <c r="D43" s="16"/>
      <c r="E43" s="58" t="s">
        <v>88</v>
      </c>
      <c r="F43" s="16">
        <v>256</v>
      </c>
      <c r="G43" s="16">
        <v>3.1511</v>
      </c>
      <c r="H43" s="16"/>
      <c r="L43">
        <f t="shared" si="1"/>
        <v>24</v>
      </c>
      <c r="M43">
        <f t="shared" si="2"/>
        <v>256</v>
      </c>
      <c r="N43">
        <f>IF($B$1=0,0,IF(F43=MAX($F$6:$F$206),MAX($N$6:N42)+1,0))</f>
        <v>0</v>
      </c>
      <c r="S43" t="str">
        <f t="shared" si="3"/>
        <v>Kovanič Kristián 1</v>
      </c>
      <c r="V43" s="22"/>
      <c r="X43" s="23"/>
      <c r="Y43" s="24"/>
      <c r="Z43" s="23"/>
      <c r="AA43" s="24"/>
      <c r="AC43" s="25"/>
      <c r="AD43" s="26"/>
      <c r="AE43" s="27"/>
      <c r="AF43" s="28"/>
    </row>
    <row r="44" spans="2:32" ht="39.950000000000003" customHeight="1" thickBot="1">
      <c r="B44" s="14">
        <f t="shared" si="0"/>
        <v>19</v>
      </c>
      <c r="C44" s="57" t="s">
        <v>89</v>
      </c>
      <c r="D44" s="16"/>
      <c r="E44" s="58" t="s">
        <v>92</v>
      </c>
      <c r="F44" s="16">
        <v>210</v>
      </c>
      <c r="G44" s="16">
        <v>4.1327999999999996</v>
      </c>
      <c r="H44" s="16"/>
      <c r="L44">
        <f t="shared" si="1"/>
        <v>19</v>
      </c>
      <c r="M44">
        <f t="shared" si="2"/>
        <v>210</v>
      </c>
      <c r="N44">
        <f>IF($B$1=0,0,IF(F44=MAX($F$6:$F$206),MAX($N$6:N43)+1,0))</f>
        <v>0</v>
      </c>
      <c r="S44" t="str">
        <f t="shared" si="3"/>
        <v>Letenay Timotej 1</v>
      </c>
      <c r="V44" s="22"/>
      <c r="X44" s="23"/>
      <c r="Y44" s="24"/>
      <c r="Z44" s="33"/>
      <c r="AA44" s="24"/>
      <c r="AC44" s="25"/>
      <c r="AD44" s="26"/>
      <c r="AE44" s="27"/>
      <c r="AF44" s="28"/>
    </row>
    <row r="45" spans="2:32" ht="39.950000000000003" customHeight="1" thickBot="1">
      <c r="B45" s="14">
        <f t="shared" si="0"/>
        <v>18</v>
      </c>
      <c r="C45" s="57" t="s">
        <v>90</v>
      </c>
      <c r="D45" s="16"/>
      <c r="E45" s="58" t="s">
        <v>92</v>
      </c>
      <c r="F45" s="16">
        <v>196</v>
      </c>
      <c r="G45" s="16">
        <v>4.3776000000000002</v>
      </c>
      <c r="H45" s="16"/>
      <c r="L45">
        <f t="shared" si="1"/>
        <v>18</v>
      </c>
      <c r="M45">
        <f t="shared" si="2"/>
        <v>196</v>
      </c>
      <c r="N45">
        <f>IF($B$1=0,0,IF(F45=MAX($F$6:$F$206),MAX($N$6:N44)+1,0))</f>
        <v>0</v>
      </c>
      <c r="S45" t="str">
        <f t="shared" si="3"/>
        <v>Minka Jozef 1</v>
      </c>
      <c r="V45" s="22"/>
      <c r="X45" s="23"/>
      <c r="Y45" s="24"/>
      <c r="Z45" s="23"/>
      <c r="AA45" s="24"/>
      <c r="AC45" s="30"/>
      <c r="AD45" s="26"/>
      <c r="AE45" s="27"/>
      <c r="AF45" s="28"/>
    </row>
    <row r="46" spans="2:32" ht="39.950000000000003" customHeight="1" thickBot="1">
      <c r="B46" s="14">
        <f t="shared" si="0"/>
        <v>10</v>
      </c>
      <c r="C46" s="57" t="s">
        <v>91</v>
      </c>
      <c r="D46" s="16"/>
      <c r="E46" s="58" t="s">
        <v>92</v>
      </c>
      <c r="F46" s="16">
        <v>151</v>
      </c>
      <c r="G46" s="16">
        <v>5.3887</v>
      </c>
      <c r="H46" s="16"/>
      <c r="L46">
        <f t="shared" si="1"/>
        <v>10</v>
      </c>
      <c r="M46">
        <f t="shared" si="2"/>
        <v>151</v>
      </c>
      <c r="N46">
        <f>IF($B$1=0,0,IF(F46=MAX($F$6:$F$206),MAX($N$6:N45)+1,0))</f>
        <v>0</v>
      </c>
      <c r="S46" t="str">
        <f t="shared" si="3"/>
        <v>Basár Peter 1</v>
      </c>
      <c r="V46" s="22"/>
      <c r="X46" s="23"/>
      <c r="Y46" s="24"/>
      <c r="Z46" s="29"/>
      <c r="AA46" s="24"/>
      <c r="AC46" s="30"/>
      <c r="AD46" s="26"/>
      <c r="AE46" s="27"/>
      <c r="AF46" s="28"/>
    </row>
    <row r="47" spans="2:32" ht="39.950000000000003" customHeight="1" thickBot="1">
      <c r="B47" s="14">
        <f t="shared" si="0"/>
        <v>47</v>
      </c>
      <c r="C47" s="57" t="s">
        <v>98</v>
      </c>
      <c r="D47" s="16"/>
      <c r="E47" s="58" t="s">
        <v>97</v>
      </c>
      <c r="F47" s="16">
        <v>565</v>
      </c>
      <c r="G47" s="16">
        <v>0.49070000000000003</v>
      </c>
      <c r="H47" s="16"/>
      <c r="L47">
        <f t="shared" si="1"/>
        <v>47</v>
      </c>
      <c r="M47">
        <f t="shared" si="2"/>
        <v>566</v>
      </c>
      <c r="N47">
        <f>IF($B$1=0,0,IF(F47=MAX($F$6:$F$206),MAX($N$6:N46)+1,0))</f>
        <v>1</v>
      </c>
      <c r="S47" t="str">
        <f t="shared" si="3"/>
        <v>Čupík Miloslav 1</v>
      </c>
      <c r="V47" s="22"/>
      <c r="X47" s="23"/>
      <c r="Y47" s="24"/>
      <c r="Z47" s="23"/>
      <c r="AA47" s="24"/>
      <c r="AC47" s="34"/>
      <c r="AD47" s="31"/>
      <c r="AE47" s="31"/>
      <c r="AF47" s="28"/>
    </row>
    <row r="48" spans="2:32" ht="39.950000000000003" customHeight="1" thickBot="1">
      <c r="B48" s="14">
        <f t="shared" si="0"/>
        <v>20</v>
      </c>
      <c r="C48" s="57" t="s">
        <v>96</v>
      </c>
      <c r="D48" s="16"/>
      <c r="E48" s="58" t="s">
        <v>97</v>
      </c>
      <c r="F48" s="16">
        <v>210.5</v>
      </c>
      <c r="G48" s="16">
        <v>4.07</v>
      </c>
      <c r="H48" s="16"/>
      <c r="L48">
        <f t="shared" si="1"/>
        <v>20</v>
      </c>
      <c r="M48">
        <f t="shared" si="2"/>
        <v>210.5</v>
      </c>
      <c r="N48">
        <f>IF($B$1=0,0,IF(F48=MAX($F$6:$F$206),MAX($N$6:N47)+1,0))</f>
        <v>0</v>
      </c>
      <c r="S48" t="str">
        <f t="shared" si="3"/>
        <v>Michalko Michal 1</v>
      </c>
      <c r="V48" s="22"/>
      <c r="X48" s="23"/>
      <c r="Y48" s="24"/>
      <c r="Z48" s="23"/>
      <c r="AA48" s="24"/>
      <c r="AC48" s="25"/>
      <c r="AD48" s="26"/>
      <c r="AE48" s="27"/>
      <c r="AF48" s="28"/>
    </row>
    <row r="49" spans="2:32" ht="39.950000000000003" customHeight="1" thickBot="1">
      <c r="B49" s="14">
        <f t="shared" si="0"/>
        <v>42</v>
      </c>
      <c r="C49" s="57" t="s">
        <v>99</v>
      </c>
      <c r="D49" s="16"/>
      <c r="E49" s="58" t="s">
        <v>57</v>
      </c>
      <c r="F49" s="16">
        <v>434</v>
      </c>
      <c r="G49" s="16">
        <v>1.2571000000000001</v>
      </c>
      <c r="H49" s="16"/>
      <c r="L49">
        <f t="shared" si="1"/>
        <v>42</v>
      </c>
      <c r="M49">
        <f t="shared" si="2"/>
        <v>434</v>
      </c>
      <c r="N49">
        <f>IF($B$1=0,0,IF(F49=MAX($F$6:$F$206),MAX($N$6:N48)+1,0))</f>
        <v>0</v>
      </c>
      <c r="S49" t="str">
        <f t="shared" si="3"/>
        <v>Lipták Dušan 1</v>
      </c>
      <c r="V49" s="22"/>
      <c r="X49" s="23"/>
      <c r="Y49" s="24"/>
      <c r="Z49" s="23"/>
      <c r="AA49" s="24"/>
      <c r="AC49" s="25"/>
      <c r="AD49" s="26"/>
      <c r="AE49" s="27"/>
      <c r="AF49" s="28"/>
    </row>
    <row r="50" spans="2:32" ht="39.950000000000003" customHeight="1" thickBot="1">
      <c r="B50" s="14">
        <f t="shared" si="0"/>
        <v>41</v>
      </c>
      <c r="C50" s="14" t="s">
        <v>100</v>
      </c>
      <c r="D50" s="15"/>
      <c r="E50" s="55" t="s">
        <v>57</v>
      </c>
      <c r="F50" s="15">
        <v>396</v>
      </c>
      <c r="G50" s="16">
        <v>1.5367</v>
      </c>
      <c r="H50" s="16"/>
      <c r="L50">
        <f t="shared" si="1"/>
        <v>41</v>
      </c>
      <c r="M50">
        <f t="shared" si="2"/>
        <v>396</v>
      </c>
      <c r="N50">
        <f>IF($B$1=0,0,IF(F50=MAX($F$6:$F$206),MAX($N$6:N49)+1,0))</f>
        <v>0</v>
      </c>
      <c r="S50" t="str">
        <f t="shared" si="3"/>
        <v>Kudják Ján 1</v>
      </c>
      <c r="V50" s="22"/>
      <c r="X50" s="23"/>
      <c r="Y50" s="24"/>
      <c r="Z50" s="23"/>
      <c r="AA50" s="24"/>
      <c r="AC50" s="25"/>
      <c r="AD50" s="26"/>
      <c r="AE50" s="27"/>
      <c r="AF50" s="28"/>
    </row>
    <row r="51" spans="2:32" ht="39.950000000000003" customHeight="1" thickBot="1">
      <c r="B51" s="14">
        <f t="shared" si="0"/>
        <v>17</v>
      </c>
      <c r="C51" s="14" t="s">
        <v>101</v>
      </c>
      <c r="D51" s="15"/>
      <c r="E51" s="55" t="s">
        <v>103</v>
      </c>
      <c r="F51" s="15">
        <v>189</v>
      </c>
      <c r="G51" s="16">
        <v>4.6258999999999997</v>
      </c>
      <c r="H51" s="16"/>
      <c r="L51">
        <f t="shared" si="1"/>
        <v>17</v>
      </c>
      <c r="M51">
        <f t="shared" si="2"/>
        <v>189</v>
      </c>
      <c r="N51">
        <f>IF($B$1=0,0,IF(F51=MAX($F$6:$F$206),MAX($N$6:N50)+1,0))</f>
        <v>0</v>
      </c>
      <c r="S51" t="str">
        <f t="shared" si="3"/>
        <v>Tóth Marek 1</v>
      </c>
      <c r="V51" s="22"/>
      <c r="X51" s="23"/>
      <c r="Y51" s="24"/>
      <c r="Z51" s="23"/>
      <c r="AA51" s="24"/>
      <c r="AC51" s="25"/>
      <c r="AD51" s="26"/>
      <c r="AE51" s="27"/>
      <c r="AF51" s="28"/>
    </row>
    <row r="52" spans="2:32" ht="39.950000000000003" customHeight="1" thickBot="1">
      <c r="B52" s="14">
        <f t="shared" si="0"/>
        <v>23</v>
      </c>
      <c r="C52" s="14" t="s">
        <v>102</v>
      </c>
      <c r="D52" s="15"/>
      <c r="E52" s="55" t="s">
        <v>103</v>
      </c>
      <c r="F52" s="15">
        <v>244</v>
      </c>
      <c r="G52" s="16">
        <v>3.3934000000000002</v>
      </c>
      <c r="H52" s="16"/>
      <c r="L52">
        <f t="shared" si="1"/>
        <v>23</v>
      </c>
      <c r="M52">
        <f t="shared" si="2"/>
        <v>244</v>
      </c>
      <c r="N52">
        <f>IF($B$1=0,0,IF(F52=MAX($F$6:$F$206),MAX($N$6:N51)+1,0))</f>
        <v>0</v>
      </c>
      <c r="S52" t="str">
        <f t="shared" si="3"/>
        <v>Horváth Vojtech 1</v>
      </c>
      <c r="V52" s="22"/>
      <c r="X52" s="23"/>
      <c r="Y52" s="24"/>
      <c r="Z52" s="23"/>
      <c r="AA52" s="24"/>
      <c r="AC52" s="25"/>
      <c r="AD52" s="26"/>
      <c r="AE52" s="27"/>
      <c r="AF52" s="28"/>
    </row>
    <row r="53" spans="2:32" ht="39.950000000000003" customHeight="1" thickBot="1">
      <c r="B53" s="14">
        <f t="shared" si="0"/>
        <v>39</v>
      </c>
      <c r="C53" s="14" t="s">
        <v>104</v>
      </c>
      <c r="D53" s="15"/>
      <c r="E53" s="55" t="s">
        <v>76</v>
      </c>
      <c r="F53" s="15">
        <v>372</v>
      </c>
      <c r="G53" s="16">
        <v>1.7414000000000001</v>
      </c>
      <c r="H53" s="16"/>
      <c r="L53">
        <f t="shared" si="1"/>
        <v>39</v>
      </c>
      <c r="M53">
        <f t="shared" si="2"/>
        <v>372</v>
      </c>
      <c r="N53">
        <f>IF($B$1=0,0,IF(F53=MAX($F$6:$F$206),MAX($N$6:N52)+1,0))</f>
        <v>0</v>
      </c>
      <c r="S53" t="str">
        <f t="shared" si="3"/>
        <v>Lelkeš Richard 1</v>
      </c>
      <c r="V53" s="22"/>
      <c r="X53" s="23"/>
      <c r="Y53" s="24"/>
      <c r="Z53" s="23"/>
      <c r="AA53" s="24"/>
      <c r="AC53" s="25"/>
      <c r="AD53" s="26"/>
      <c r="AE53" s="27"/>
      <c r="AF53" s="28"/>
    </row>
    <row r="54" spans="2:32" ht="39.950000000000003" customHeight="1" thickBot="1">
      <c r="B54" s="14" t="str">
        <f t="shared" si="0"/>
        <v/>
      </c>
      <c r="C54" s="14"/>
      <c r="D54" s="15"/>
      <c r="E54" s="55"/>
      <c r="F54" s="15"/>
      <c r="G54" s="16"/>
      <c r="H54" s="16"/>
      <c r="L54" t="str">
        <f t="shared" si="1"/>
        <v/>
      </c>
      <c r="M54" t="str">
        <f t="shared" si="2"/>
        <v/>
      </c>
      <c r="N54">
        <f>IF($B$1=0,0,IF(F54=MAX($F$6:$F$206),MAX($N$6:N53)+1,0))</f>
        <v>0</v>
      </c>
      <c r="S54" t="str">
        <f t="shared" si="3"/>
        <v xml:space="preserve"> 1</v>
      </c>
      <c r="V54" s="22"/>
      <c r="X54" s="23"/>
      <c r="Y54" s="24"/>
      <c r="Z54" s="23"/>
      <c r="AA54" s="24"/>
      <c r="AC54" s="30"/>
      <c r="AD54" s="26"/>
      <c r="AE54" s="27"/>
      <c r="AF54" s="28"/>
    </row>
    <row r="55" spans="2:32" ht="39.950000000000003" customHeight="1" thickBot="1">
      <c r="B55" s="14" t="str">
        <f t="shared" si="0"/>
        <v/>
      </c>
      <c r="C55" s="14"/>
      <c r="D55" s="15"/>
      <c r="E55" s="55"/>
      <c r="F55" s="15"/>
      <c r="G55" s="16"/>
      <c r="H55" s="16"/>
      <c r="L55" t="str">
        <f t="shared" si="1"/>
        <v/>
      </c>
      <c r="M55" t="str">
        <f t="shared" si="2"/>
        <v/>
      </c>
      <c r="N55">
        <f>IF($B$1=0,0,IF(F55=MAX($F$6:$F$206),MAX($N$6:N54)+1,0))</f>
        <v>0</v>
      </c>
      <c r="S55" t="str">
        <f t="shared" si="3"/>
        <v xml:space="preserve"> 1</v>
      </c>
      <c r="V55" s="22"/>
      <c r="X55" s="23"/>
      <c r="Y55" s="24"/>
      <c r="Z55" s="23"/>
      <c r="AA55" s="24"/>
      <c r="AC55" s="30"/>
      <c r="AD55" s="26"/>
      <c r="AE55" s="27"/>
      <c r="AF55" s="28"/>
    </row>
    <row r="56" spans="2:32" ht="39.950000000000003" customHeight="1" thickBot="1">
      <c r="B56" s="14" t="str">
        <f t="shared" si="0"/>
        <v/>
      </c>
      <c r="C56" s="14"/>
      <c r="D56" s="15"/>
      <c r="E56" s="55"/>
      <c r="F56" s="15"/>
      <c r="G56" s="16"/>
      <c r="H56" s="16"/>
      <c r="L56" t="str">
        <f t="shared" si="1"/>
        <v/>
      </c>
      <c r="M56" t="str">
        <f t="shared" si="2"/>
        <v/>
      </c>
      <c r="N56">
        <f>IF($B$1=0,0,IF(F56=MAX($F$6:$F$206),MAX($N$6:N55)+1,0))</f>
        <v>0</v>
      </c>
      <c r="S56" t="str">
        <f t="shared" si="3"/>
        <v xml:space="preserve"> 1</v>
      </c>
      <c r="V56" s="22"/>
      <c r="X56" s="23"/>
      <c r="Y56" s="24"/>
      <c r="Z56" s="23"/>
      <c r="AA56" s="24"/>
      <c r="AC56" s="25"/>
      <c r="AD56" s="26"/>
      <c r="AE56" s="27"/>
      <c r="AF56" s="28"/>
    </row>
    <row r="57" spans="2:32" ht="39.950000000000003" customHeight="1" thickBot="1">
      <c r="B57" s="14" t="str">
        <f t="shared" si="0"/>
        <v/>
      </c>
      <c r="C57" s="14"/>
      <c r="D57" s="15"/>
      <c r="E57" s="55"/>
      <c r="F57" s="15"/>
      <c r="G57" s="16"/>
      <c r="H57" s="16"/>
      <c r="L57" t="str">
        <f t="shared" si="1"/>
        <v/>
      </c>
      <c r="M57" t="str">
        <f t="shared" si="2"/>
        <v/>
      </c>
      <c r="N57">
        <f>IF($B$1=0,0,IF(F57=MAX($F$6:$F$206),MAX($N$6:N56)+1,0))</f>
        <v>0</v>
      </c>
      <c r="S57" t="str">
        <f t="shared" si="3"/>
        <v xml:space="preserve"> 1</v>
      </c>
      <c r="V57" s="22"/>
      <c r="X57" s="23"/>
      <c r="Y57" s="24"/>
      <c r="Z57" s="23"/>
      <c r="AA57" s="24"/>
      <c r="AC57" s="25"/>
      <c r="AD57" s="26"/>
      <c r="AE57" s="27"/>
      <c r="AF57" s="28"/>
    </row>
    <row r="58" spans="2:32" ht="39.950000000000003" customHeight="1" thickBot="1">
      <c r="B58" s="14" t="str">
        <f t="shared" si="0"/>
        <v/>
      </c>
      <c r="C58" s="14"/>
      <c r="D58" s="15"/>
      <c r="E58" s="55"/>
      <c r="F58" s="15"/>
      <c r="G58" s="16"/>
      <c r="H58" s="16"/>
      <c r="L58" t="str">
        <f t="shared" si="1"/>
        <v/>
      </c>
      <c r="M58" t="str">
        <f t="shared" si="2"/>
        <v/>
      </c>
      <c r="N58">
        <f>IF($B$1=0,0,IF(F58=MAX($F$6:$F$206),MAX($N$6:N57)+1,0))</f>
        <v>0</v>
      </c>
      <c r="S58" t="str">
        <f t="shared" si="3"/>
        <v xml:space="preserve"> 1</v>
      </c>
      <c r="V58" s="22"/>
      <c r="X58" s="23"/>
      <c r="Y58" s="24"/>
      <c r="Z58" s="23"/>
      <c r="AA58" s="24"/>
      <c r="AC58" s="30"/>
      <c r="AD58" s="26"/>
      <c r="AE58" s="27"/>
      <c r="AF58" s="28"/>
    </row>
    <row r="59" spans="2:32" ht="39.950000000000003" customHeight="1" thickBot="1">
      <c r="B59" s="14" t="str">
        <f t="shared" si="0"/>
        <v/>
      </c>
      <c r="C59" s="14"/>
      <c r="D59" s="15"/>
      <c r="E59" s="55"/>
      <c r="F59" s="15"/>
      <c r="G59" s="16"/>
      <c r="H59" s="16"/>
      <c r="L59" t="str">
        <f t="shared" si="1"/>
        <v/>
      </c>
      <c r="M59" t="str">
        <f t="shared" si="2"/>
        <v/>
      </c>
      <c r="N59">
        <f>IF($B$1=0,0,IF(F59=MAX($F$6:$F$206),MAX($N$6:N58)+1,0))</f>
        <v>0</v>
      </c>
      <c r="S59" t="str">
        <f t="shared" si="3"/>
        <v xml:space="preserve"> 1</v>
      </c>
      <c r="V59" s="22"/>
      <c r="X59" s="23"/>
      <c r="Y59" s="24"/>
      <c r="Z59" s="23"/>
      <c r="AA59" s="24"/>
      <c r="AC59" s="30"/>
      <c r="AD59" s="26"/>
      <c r="AE59" s="27"/>
      <c r="AF59" s="28"/>
    </row>
    <row r="60" spans="2:32" ht="39.950000000000003" customHeight="1" thickBot="1">
      <c r="B60" s="14" t="str">
        <f t="shared" si="0"/>
        <v/>
      </c>
      <c r="C60" s="14"/>
      <c r="D60" s="15"/>
      <c r="E60" s="55"/>
      <c r="F60" s="15"/>
      <c r="G60" s="16"/>
      <c r="H60" s="16"/>
      <c r="L60" t="str">
        <f t="shared" si="1"/>
        <v/>
      </c>
      <c r="M60" t="str">
        <f t="shared" si="2"/>
        <v/>
      </c>
      <c r="N60">
        <f>IF($B$1=0,0,IF(F60=MAX($F$6:$F$206),MAX($N$6:N59)+1,0))</f>
        <v>0</v>
      </c>
      <c r="S60" t="str">
        <f t="shared" si="3"/>
        <v xml:space="preserve"> 1</v>
      </c>
      <c r="V60" s="22"/>
      <c r="X60" s="23"/>
      <c r="Y60" s="24"/>
      <c r="Z60" s="23"/>
      <c r="AA60" s="24"/>
      <c r="AC60" s="30"/>
      <c r="AD60" s="26"/>
      <c r="AE60" s="27"/>
      <c r="AF60" s="28"/>
    </row>
    <row r="61" spans="2:32" ht="39.950000000000003" customHeight="1" thickBot="1">
      <c r="B61" s="14" t="str">
        <f t="shared" si="0"/>
        <v/>
      </c>
      <c r="C61" s="14"/>
      <c r="D61" s="15"/>
      <c r="E61" s="55"/>
      <c r="F61" s="15"/>
      <c r="G61" s="16"/>
      <c r="H61" s="16"/>
      <c r="L61" t="str">
        <f t="shared" si="1"/>
        <v/>
      </c>
      <c r="M61" t="str">
        <f t="shared" si="2"/>
        <v/>
      </c>
      <c r="N61">
        <f>IF($B$1=0,0,IF(F61=MAX($F$6:$F$206),MAX($N$6:N60)+1,0))</f>
        <v>0</v>
      </c>
      <c r="S61" t="str">
        <f t="shared" si="3"/>
        <v xml:space="preserve"> 1</v>
      </c>
      <c r="V61" s="22"/>
      <c r="X61" s="23"/>
      <c r="Y61" s="24"/>
      <c r="Z61" s="23"/>
      <c r="AA61" s="24"/>
      <c r="AC61" s="25"/>
      <c r="AD61" s="26"/>
      <c r="AE61" s="27"/>
      <c r="AF61" s="28"/>
    </row>
    <row r="62" spans="2:32" ht="39.950000000000003" customHeight="1" thickBot="1">
      <c r="B62" s="14" t="str">
        <f t="shared" si="0"/>
        <v/>
      </c>
      <c r="C62" s="14"/>
      <c r="D62" s="15"/>
      <c r="E62" s="55"/>
      <c r="F62" s="15"/>
      <c r="G62" s="16"/>
      <c r="H62" s="16"/>
      <c r="L62" t="str">
        <f t="shared" si="1"/>
        <v/>
      </c>
      <c r="M62" t="str">
        <f t="shared" si="2"/>
        <v/>
      </c>
      <c r="N62">
        <f>IF($B$1=0,0,IF(F62=MAX($F$6:$F$206),MAX($N$6:N61)+1,0))</f>
        <v>0</v>
      </c>
      <c r="S62" t="str">
        <f t="shared" si="3"/>
        <v xml:space="preserve"> 1</v>
      </c>
      <c r="V62" s="22"/>
      <c r="X62" s="23"/>
      <c r="Y62" s="24"/>
      <c r="Z62" s="23"/>
      <c r="AA62" s="24"/>
      <c r="AC62" s="25"/>
      <c r="AD62" s="26"/>
      <c r="AE62" s="27"/>
      <c r="AF62" s="28"/>
    </row>
    <row r="63" spans="2:32" ht="39.950000000000003" customHeight="1" thickBot="1">
      <c r="B63" s="14" t="str">
        <f t="shared" si="0"/>
        <v/>
      </c>
      <c r="C63" s="14"/>
      <c r="D63" s="15"/>
      <c r="E63" s="55"/>
      <c r="F63" s="15"/>
      <c r="G63" s="16"/>
      <c r="H63" s="16"/>
      <c r="L63" t="str">
        <f t="shared" si="1"/>
        <v/>
      </c>
      <c r="M63" t="str">
        <f t="shared" si="2"/>
        <v/>
      </c>
      <c r="N63">
        <f>IF($B$1=0,0,IF(F63=MAX($F$6:$F$206),MAX($N$6:N62)+1,0))</f>
        <v>0</v>
      </c>
      <c r="S63" t="str">
        <f t="shared" si="3"/>
        <v xml:space="preserve"> 1</v>
      </c>
      <c r="V63" s="22"/>
      <c r="X63" s="23"/>
      <c r="Y63" s="24"/>
      <c r="Z63" s="23"/>
      <c r="AA63" s="24"/>
      <c r="AC63" s="31"/>
      <c r="AD63" s="26"/>
      <c r="AE63" s="27"/>
      <c r="AF63" s="28"/>
    </row>
    <row r="64" spans="2:32" ht="39.950000000000003" customHeight="1" thickBot="1">
      <c r="B64" s="14" t="str">
        <f t="shared" si="0"/>
        <v/>
      </c>
      <c r="C64" s="14"/>
      <c r="D64" s="15"/>
      <c r="E64" s="55"/>
      <c r="F64" s="15"/>
      <c r="G64" s="16"/>
      <c r="H64" s="16"/>
      <c r="L64" t="str">
        <f t="shared" si="1"/>
        <v/>
      </c>
      <c r="M64" t="str">
        <f t="shared" si="2"/>
        <v/>
      </c>
      <c r="N64">
        <f>IF($B$1=0,0,IF(F64=MAX($F$6:$F$206),MAX($N$6:N63)+1,0))</f>
        <v>0</v>
      </c>
      <c r="S64" t="str">
        <f t="shared" si="3"/>
        <v xml:space="preserve"> 1</v>
      </c>
      <c r="V64" s="22"/>
      <c r="X64" s="23"/>
      <c r="Y64" s="24"/>
      <c r="Z64" s="33"/>
      <c r="AA64" s="24"/>
      <c r="AC64" s="30"/>
      <c r="AD64" s="26"/>
      <c r="AE64" s="27"/>
      <c r="AF64" s="28"/>
    </row>
    <row r="65" spans="2:32" ht="39.950000000000003" customHeight="1" thickBot="1">
      <c r="B65" s="14" t="str">
        <f t="shared" si="0"/>
        <v/>
      </c>
      <c r="C65" s="14"/>
      <c r="D65" s="15"/>
      <c r="E65" s="55"/>
      <c r="F65" s="15"/>
      <c r="G65" s="16"/>
      <c r="H65" s="16"/>
      <c r="L65" t="str">
        <f t="shared" si="1"/>
        <v/>
      </c>
      <c r="M65" t="str">
        <f t="shared" si="2"/>
        <v/>
      </c>
      <c r="N65">
        <f>IF($B$1=0,0,IF(F65=MAX($F$6:$F$206),MAX($N$6:N64)+1,0))</f>
        <v>0</v>
      </c>
      <c r="S65" t="str">
        <f t="shared" si="3"/>
        <v xml:space="preserve"> 1</v>
      </c>
      <c r="V65" s="22"/>
      <c r="X65" s="23"/>
      <c r="Y65" s="24"/>
      <c r="Z65" s="23"/>
      <c r="AA65" s="24"/>
      <c r="AC65" s="25"/>
      <c r="AD65" s="26"/>
      <c r="AE65" s="27"/>
      <c r="AF65" s="28"/>
    </row>
    <row r="66" spans="2:32" ht="39.950000000000003" customHeight="1" thickBot="1">
      <c r="B66" s="14" t="str">
        <f t="shared" si="0"/>
        <v/>
      </c>
      <c r="C66" s="14"/>
      <c r="D66" s="15"/>
      <c r="E66" s="55"/>
      <c r="F66" s="15"/>
      <c r="G66" s="16"/>
      <c r="H66" s="16"/>
      <c r="L66" t="str">
        <f t="shared" si="1"/>
        <v/>
      </c>
      <c r="M66" t="str">
        <f t="shared" si="2"/>
        <v/>
      </c>
      <c r="N66">
        <f>IF($B$1=0,0,IF(F66=MAX($F$6:$F$206),MAX($N$6:N65)+1,0))</f>
        <v>0</v>
      </c>
      <c r="S66" t="str">
        <f t="shared" si="3"/>
        <v xml:space="preserve"> 1</v>
      </c>
      <c r="V66" s="22"/>
      <c r="X66" s="23"/>
      <c r="Y66" s="24"/>
      <c r="Z66" s="23"/>
      <c r="AA66" s="24"/>
      <c r="AC66" s="25"/>
      <c r="AD66" s="26"/>
      <c r="AE66" s="27"/>
      <c r="AF66" s="28"/>
    </row>
    <row r="67" spans="2:32" ht="39.950000000000003" customHeight="1" thickBot="1">
      <c r="B67" s="14" t="str">
        <f t="shared" si="0"/>
        <v/>
      </c>
      <c r="C67" s="14"/>
      <c r="D67" s="15"/>
      <c r="E67" s="55"/>
      <c r="F67" s="15"/>
      <c r="G67" s="16"/>
      <c r="H67" s="16"/>
      <c r="L67" t="str">
        <f t="shared" si="1"/>
        <v/>
      </c>
      <c r="M67" t="str">
        <f t="shared" si="2"/>
        <v/>
      </c>
      <c r="N67">
        <f>IF($B$1=0,0,IF(F67=MAX($F$6:$F$206),MAX($N$6:N66)+1,0))</f>
        <v>0</v>
      </c>
      <c r="S67" t="str">
        <f t="shared" si="3"/>
        <v xml:space="preserve"> 1</v>
      </c>
      <c r="V67" s="22"/>
      <c r="X67" s="23"/>
      <c r="Y67" s="24"/>
      <c r="Z67" s="23"/>
      <c r="AA67" s="24"/>
      <c r="AC67" s="31"/>
      <c r="AD67" s="26"/>
      <c r="AE67" s="27"/>
      <c r="AF67" s="28"/>
    </row>
    <row r="68" spans="2:32" ht="39.950000000000003" customHeight="1" thickBot="1">
      <c r="B68" s="14" t="str">
        <f t="shared" si="0"/>
        <v/>
      </c>
      <c r="C68" s="14"/>
      <c r="D68" s="15"/>
      <c r="E68" s="55"/>
      <c r="F68" s="15"/>
      <c r="G68" s="16"/>
      <c r="H68" s="35"/>
      <c r="L68" t="str">
        <f t="shared" si="1"/>
        <v/>
      </c>
      <c r="M68" t="str">
        <f t="shared" si="2"/>
        <v/>
      </c>
      <c r="N68">
        <f>IF($B$1=0,0,IF(F68=MAX($F$6:$F$206),MAX($N$6:N67)+1,0))</f>
        <v>0</v>
      </c>
      <c r="S68" t="str">
        <f t="shared" si="3"/>
        <v xml:space="preserve"> 1</v>
      </c>
      <c r="V68" s="22"/>
      <c r="X68" s="23"/>
      <c r="Y68" s="24"/>
      <c r="Z68" s="23"/>
      <c r="AA68" s="24"/>
      <c r="AC68" s="25"/>
      <c r="AD68" s="26"/>
      <c r="AE68" s="27"/>
      <c r="AF68" s="28"/>
    </row>
    <row r="69" spans="2:32" ht="39.950000000000003" customHeight="1" thickBot="1">
      <c r="B69" s="14" t="str">
        <f t="shared" si="0"/>
        <v/>
      </c>
      <c r="C69" s="14"/>
      <c r="D69" s="15"/>
      <c r="E69" s="55"/>
      <c r="F69" s="15"/>
      <c r="G69" s="16"/>
      <c r="H69" s="16"/>
      <c r="L69" t="str">
        <f t="shared" si="1"/>
        <v/>
      </c>
      <c r="M69" t="str">
        <f t="shared" si="2"/>
        <v/>
      </c>
      <c r="N69">
        <f>IF($B$1=0,0,IF(F69=MAX($F$6:$F$206),MAX($N$6:N68)+1,0))</f>
        <v>0</v>
      </c>
      <c r="S69" t="str">
        <f t="shared" si="3"/>
        <v xml:space="preserve"> 1</v>
      </c>
      <c r="V69" s="22"/>
      <c r="X69" s="23"/>
      <c r="Y69" s="24"/>
      <c r="Z69" s="23"/>
      <c r="AA69" s="24"/>
      <c r="AC69" s="30"/>
      <c r="AD69" s="26"/>
      <c r="AE69" s="27"/>
      <c r="AF69" s="28"/>
    </row>
    <row r="70" spans="2:32" ht="39.950000000000003" customHeight="1" thickBot="1">
      <c r="B70" s="14" t="str">
        <f t="shared" ref="B70:B133" si="4">IF(ISERROR(RANK(M70,$M$6:$M$206,1))=TRUE,"",RANK(M70,$M$6:$M$206,1))</f>
        <v/>
      </c>
      <c r="C70" s="14"/>
      <c r="D70" s="15"/>
      <c r="E70" s="55"/>
      <c r="F70" s="15"/>
      <c r="G70" s="16"/>
      <c r="H70" s="35"/>
      <c r="L70" t="str">
        <f t="shared" ref="L70:L133" si="5">B70</f>
        <v/>
      </c>
      <c r="M70" t="str">
        <f t="shared" ref="M70:M133" si="6">IF(F70+N70=0,"",F70+N70)</f>
        <v/>
      </c>
      <c r="N70">
        <f>IF($B$1=0,0,IF(F70=MAX($F$6:$F$206),MAX($N$6:N69)+1,0))</f>
        <v>0</v>
      </c>
      <c r="S70" t="str">
        <f t="shared" si="3"/>
        <v xml:space="preserve"> 1</v>
      </c>
      <c r="V70" s="22"/>
      <c r="X70" s="23"/>
      <c r="Y70" s="24"/>
      <c r="Z70" s="23"/>
      <c r="AA70" s="24"/>
      <c r="AC70" s="25"/>
      <c r="AD70" s="26"/>
      <c r="AE70" s="27"/>
      <c r="AF70" s="28"/>
    </row>
    <row r="71" spans="2:32" ht="39.950000000000003" customHeight="1" thickBot="1">
      <c r="B71" s="14" t="str">
        <f t="shared" si="4"/>
        <v/>
      </c>
      <c r="C71" s="14"/>
      <c r="D71" s="15"/>
      <c r="E71" s="55"/>
      <c r="F71" s="15"/>
      <c r="G71" s="16"/>
      <c r="H71" s="35"/>
      <c r="L71" t="str">
        <f t="shared" si="5"/>
        <v/>
      </c>
      <c r="M71" t="str">
        <f t="shared" si="6"/>
        <v/>
      </c>
      <c r="N71">
        <f>IF($B$1=0,0,IF(F71=MAX($F$6:$F$206),MAX($N$6:N70)+1,0))</f>
        <v>0</v>
      </c>
      <c r="S71" t="str">
        <f t="shared" ref="S71:S81" si="7">CONCATENATE(C71," ",1)</f>
        <v xml:space="preserve"> 1</v>
      </c>
      <c r="V71" s="22"/>
      <c r="X71" s="23"/>
      <c r="Y71" s="24"/>
      <c r="Z71" s="23"/>
      <c r="AA71" s="24"/>
      <c r="AC71" s="30"/>
      <c r="AD71" s="26"/>
      <c r="AE71" s="27"/>
      <c r="AF71" s="28"/>
    </row>
    <row r="72" spans="2:32" ht="39.950000000000003" customHeight="1" thickBot="1">
      <c r="B72" s="14" t="str">
        <f t="shared" si="4"/>
        <v/>
      </c>
      <c r="C72" s="14"/>
      <c r="D72" s="15"/>
      <c r="E72" s="55"/>
      <c r="F72" s="15"/>
      <c r="G72" s="16"/>
      <c r="H72" s="16"/>
      <c r="L72" t="str">
        <f t="shared" si="5"/>
        <v/>
      </c>
      <c r="M72" t="str">
        <f t="shared" si="6"/>
        <v/>
      </c>
      <c r="N72">
        <f>IF($B$1=0,0,IF(F72=MAX($F$6:$F$206),MAX($N$6:N71)+1,0))</f>
        <v>0</v>
      </c>
      <c r="S72" t="str">
        <f t="shared" si="7"/>
        <v xml:space="preserve"> 1</v>
      </c>
      <c r="V72" s="22"/>
      <c r="X72" s="23"/>
      <c r="Y72" s="24"/>
      <c r="Z72" s="23"/>
      <c r="AA72" s="24"/>
      <c r="AC72" s="25"/>
      <c r="AD72" s="26"/>
      <c r="AE72" s="27"/>
      <c r="AF72" s="28"/>
    </row>
    <row r="73" spans="2:32" ht="39.950000000000003" customHeight="1" thickBot="1">
      <c r="B73" s="14" t="str">
        <f t="shared" si="4"/>
        <v/>
      </c>
      <c r="C73" s="14"/>
      <c r="D73" s="15"/>
      <c r="E73" s="55"/>
      <c r="F73" s="15"/>
      <c r="G73" s="16"/>
      <c r="H73" s="35"/>
      <c r="L73" t="str">
        <f t="shared" si="5"/>
        <v/>
      </c>
      <c r="M73" t="str">
        <f t="shared" si="6"/>
        <v/>
      </c>
      <c r="N73">
        <f>IF($B$1=0,0,IF(F73=MAX($F$6:$F$206),MAX($N$6:N72)+1,0))</f>
        <v>0</v>
      </c>
      <c r="S73" t="str">
        <f t="shared" si="7"/>
        <v xml:space="preserve"> 1</v>
      </c>
      <c r="V73" s="22"/>
      <c r="X73" s="23"/>
      <c r="Y73" s="24"/>
      <c r="Z73" s="23"/>
      <c r="AA73" s="24"/>
      <c r="AC73" s="25"/>
      <c r="AD73" s="26"/>
      <c r="AE73" s="27"/>
      <c r="AF73" s="28"/>
    </row>
    <row r="74" spans="2:32" ht="39.950000000000003" customHeight="1" thickBot="1">
      <c r="B74" s="14" t="str">
        <f t="shared" si="4"/>
        <v/>
      </c>
      <c r="C74" s="14"/>
      <c r="D74" s="15"/>
      <c r="E74" s="55"/>
      <c r="F74" s="15"/>
      <c r="G74" s="16"/>
      <c r="H74" s="16"/>
      <c r="L74" t="str">
        <f t="shared" si="5"/>
        <v/>
      </c>
      <c r="M74" t="str">
        <f t="shared" si="6"/>
        <v/>
      </c>
      <c r="N74">
        <f>IF($B$1=0,0,IF(F74=MAX($F$6:$F$206),MAX($N$6:N73)+1,0))</f>
        <v>0</v>
      </c>
      <c r="S74" t="str">
        <f t="shared" si="7"/>
        <v xml:space="preserve"> 1</v>
      </c>
      <c r="V74" s="22"/>
      <c r="X74" s="23"/>
      <c r="Y74" s="24"/>
      <c r="Z74" s="23"/>
      <c r="AA74" s="24"/>
      <c r="AC74" s="25"/>
      <c r="AD74" s="26"/>
      <c r="AE74" s="27"/>
      <c r="AF74" s="28"/>
    </row>
    <row r="75" spans="2:32" ht="39.950000000000003" customHeight="1" thickBot="1">
      <c r="B75" s="14" t="str">
        <f t="shared" si="4"/>
        <v/>
      </c>
      <c r="C75" s="14"/>
      <c r="D75" s="15"/>
      <c r="E75" s="55"/>
      <c r="F75" s="15"/>
      <c r="G75" s="16"/>
      <c r="H75" s="35"/>
      <c r="L75" t="str">
        <f t="shared" si="5"/>
        <v/>
      </c>
      <c r="M75" t="str">
        <f t="shared" si="6"/>
        <v/>
      </c>
      <c r="N75">
        <f>IF($B$1=0,0,IF(F75=MAX($F$6:$F$206),MAX($N$6:N74)+1,0))</f>
        <v>0</v>
      </c>
      <c r="S75" t="str">
        <f t="shared" si="7"/>
        <v xml:space="preserve"> 1</v>
      </c>
      <c r="V75" s="22"/>
      <c r="X75" s="23"/>
      <c r="Y75" s="24"/>
      <c r="Z75" s="23"/>
      <c r="AA75" s="24"/>
      <c r="AC75" s="25"/>
      <c r="AD75" s="26"/>
      <c r="AE75" s="27"/>
      <c r="AF75" s="28"/>
    </row>
    <row r="76" spans="2:32" ht="39.950000000000003" customHeight="1" thickBot="1">
      <c r="B76" s="14" t="str">
        <f t="shared" si="4"/>
        <v/>
      </c>
      <c r="C76" s="14"/>
      <c r="D76" s="15"/>
      <c r="E76" s="55"/>
      <c r="F76" s="15"/>
      <c r="G76" s="16"/>
      <c r="H76" s="35"/>
      <c r="L76" t="str">
        <f t="shared" si="5"/>
        <v/>
      </c>
      <c r="M76" t="str">
        <f t="shared" si="6"/>
        <v/>
      </c>
      <c r="N76">
        <f>IF($B$1=0,0,IF(F76=MAX($F$6:$F$206),MAX($N$6:N75)+1,0))</f>
        <v>0</v>
      </c>
      <c r="S76" t="str">
        <f t="shared" si="7"/>
        <v xml:space="preserve"> 1</v>
      </c>
      <c r="V76" s="22"/>
      <c r="X76" s="23"/>
      <c r="Y76" s="24"/>
      <c r="Z76" s="23"/>
      <c r="AA76" s="24"/>
      <c r="AC76" s="30"/>
      <c r="AD76" s="26"/>
      <c r="AE76" s="27"/>
      <c r="AF76" s="28"/>
    </row>
    <row r="77" spans="2:32" ht="39.950000000000003" customHeight="1" thickBot="1">
      <c r="B77" s="14" t="str">
        <f t="shared" si="4"/>
        <v/>
      </c>
      <c r="C77" s="14"/>
      <c r="D77" s="15"/>
      <c r="E77" s="55"/>
      <c r="F77" s="15"/>
      <c r="G77" s="16"/>
      <c r="H77" s="35"/>
      <c r="L77" t="str">
        <f t="shared" si="5"/>
        <v/>
      </c>
      <c r="M77" t="str">
        <f t="shared" si="6"/>
        <v/>
      </c>
      <c r="N77">
        <f>IF($B$1=0,0,IF(F77=MAX($F$6:$F$206),MAX($N$6:N76)+1,0))</f>
        <v>0</v>
      </c>
      <c r="S77" t="str">
        <f t="shared" si="7"/>
        <v xml:space="preserve"> 1</v>
      </c>
      <c r="V77" s="22"/>
      <c r="X77" s="23"/>
      <c r="Y77" s="24"/>
      <c r="Z77" s="23"/>
      <c r="AA77" s="24"/>
      <c r="AC77" s="31"/>
      <c r="AD77" s="31"/>
      <c r="AE77" s="31"/>
      <c r="AF77" s="28"/>
    </row>
    <row r="78" spans="2:32" ht="39.950000000000003" customHeight="1" thickBot="1">
      <c r="B78" s="14" t="str">
        <f t="shared" si="4"/>
        <v/>
      </c>
      <c r="C78" s="14"/>
      <c r="D78" s="15"/>
      <c r="E78" s="55"/>
      <c r="F78" s="15"/>
      <c r="G78" s="16"/>
      <c r="H78" s="16"/>
      <c r="L78" t="str">
        <f t="shared" si="5"/>
        <v/>
      </c>
      <c r="M78" t="str">
        <f t="shared" si="6"/>
        <v/>
      </c>
      <c r="N78">
        <f>IF($B$1=0,0,IF(F78=MAX($F$6:$F$206),MAX($N$6:N77)+1,0))</f>
        <v>0</v>
      </c>
      <c r="S78" t="str">
        <f t="shared" si="7"/>
        <v xml:space="preserve"> 1</v>
      </c>
      <c r="V78" s="22"/>
      <c r="X78" s="23"/>
      <c r="Y78" s="24"/>
      <c r="Z78" s="23"/>
      <c r="AA78" s="24"/>
      <c r="AC78" s="25"/>
      <c r="AD78" s="26"/>
      <c r="AE78" s="27"/>
      <c r="AF78" s="28"/>
    </row>
    <row r="79" spans="2:32" ht="39.950000000000003" customHeight="1" thickBot="1">
      <c r="B79" s="14" t="str">
        <f t="shared" si="4"/>
        <v/>
      </c>
      <c r="C79" s="14"/>
      <c r="D79" s="15"/>
      <c r="E79" s="55"/>
      <c r="F79" s="15"/>
      <c r="G79" s="16"/>
      <c r="H79" s="16"/>
      <c r="L79" t="str">
        <f t="shared" si="5"/>
        <v/>
      </c>
      <c r="M79" t="str">
        <f t="shared" si="6"/>
        <v/>
      </c>
      <c r="N79">
        <f>IF($B$1=0,0,IF(F79=MAX($F$6:$F$206),MAX($N$6:N78)+1,0))</f>
        <v>0</v>
      </c>
      <c r="S79" t="str">
        <f t="shared" si="7"/>
        <v xml:space="preserve"> 1</v>
      </c>
      <c r="V79" s="22"/>
      <c r="X79" s="23"/>
      <c r="Y79" s="24"/>
      <c r="Z79" s="23"/>
      <c r="AA79" s="24"/>
      <c r="AC79" s="31"/>
      <c r="AD79" s="26"/>
      <c r="AE79" s="27"/>
      <c r="AF79" s="28"/>
    </row>
    <row r="80" spans="2:32" ht="39.950000000000003" customHeight="1" thickBot="1">
      <c r="B80" s="14" t="str">
        <f t="shared" si="4"/>
        <v/>
      </c>
      <c r="C80" s="14"/>
      <c r="D80" s="15"/>
      <c r="E80" s="55"/>
      <c r="F80" s="15"/>
      <c r="G80" s="16"/>
      <c r="H80" s="16"/>
      <c r="L80" t="str">
        <f t="shared" si="5"/>
        <v/>
      </c>
      <c r="M80" t="str">
        <f t="shared" si="6"/>
        <v/>
      </c>
      <c r="N80">
        <f>IF($B$1=0,0,IF(F80=MAX($F$6:$F$206),MAX($N$6:N79)+1,0))</f>
        <v>0</v>
      </c>
      <c r="S80" t="str">
        <f t="shared" si="7"/>
        <v xml:space="preserve"> 1</v>
      </c>
      <c r="V80" s="22"/>
      <c r="X80" s="23"/>
      <c r="Y80" s="24"/>
      <c r="Z80" s="23"/>
      <c r="AA80" s="24"/>
      <c r="AC80" s="31"/>
      <c r="AD80" s="26"/>
      <c r="AE80" s="27"/>
      <c r="AF80" s="28"/>
    </row>
    <row r="81" spans="2:32" ht="39.950000000000003" customHeight="1" thickBot="1">
      <c r="B81" s="14" t="str">
        <f t="shared" si="4"/>
        <v/>
      </c>
      <c r="C81" s="14"/>
      <c r="D81" s="15"/>
      <c r="E81" s="55"/>
      <c r="F81" s="15"/>
      <c r="G81" s="16"/>
      <c r="H81" s="16"/>
      <c r="L81" t="str">
        <f t="shared" si="5"/>
        <v/>
      </c>
      <c r="M81" t="str">
        <f t="shared" si="6"/>
        <v/>
      </c>
      <c r="N81">
        <f>IF($B$1=0,0,IF(F81=MAX($F$6:$F$206),MAX($N$6:N80)+1,0))</f>
        <v>0</v>
      </c>
      <c r="S81" t="str">
        <f t="shared" si="7"/>
        <v xml:space="preserve"> 1</v>
      </c>
      <c r="V81" s="22"/>
      <c r="X81" s="23"/>
      <c r="Y81" s="24"/>
      <c r="Z81" s="23"/>
      <c r="AA81" s="24"/>
      <c r="AC81" s="25"/>
      <c r="AD81" s="26"/>
      <c r="AE81" s="27"/>
      <c r="AF81" s="28"/>
    </row>
    <row r="82" spans="2:32" ht="39.950000000000003" customHeight="1" thickBot="1">
      <c r="B82" s="14" t="str">
        <f t="shared" si="4"/>
        <v/>
      </c>
      <c r="C82" s="14"/>
      <c r="D82" s="15"/>
      <c r="E82" s="55"/>
      <c r="F82" s="15"/>
      <c r="G82" s="16"/>
      <c r="H82" s="35"/>
      <c r="L82" t="str">
        <f t="shared" si="5"/>
        <v/>
      </c>
      <c r="M82" t="str">
        <f t="shared" si="6"/>
        <v/>
      </c>
      <c r="N82">
        <f>IF($B$1=0,0,IF(F82=MAX($F$6:$F$206),MAX($N$6:N81)+1,0))</f>
        <v>0</v>
      </c>
      <c r="V82" s="22"/>
      <c r="X82" s="23"/>
      <c r="Y82" s="24"/>
      <c r="Z82" s="23"/>
      <c r="AA82" s="24"/>
      <c r="AC82" s="25"/>
      <c r="AD82" s="26"/>
      <c r="AE82" s="27"/>
      <c r="AF82" s="28"/>
    </row>
    <row r="83" spans="2:32" ht="39.950000000000003" customHeight="1" thickBot="1">
      <c r="B83" s="14" t="str">
        <f t="shared" si="4"/>
        <v/>
      </c>
      <c r="C83" s="14"/>
      <c r="D83" s="15"/>
      <c r="E83" s="55"/>
      <c r="F83" s="15"/>
      <c r="G83" s="16"/>
      <c r="H83" s="35"/>
      <c r="L83" t="str">
        <f t="shared" si="5"/>
        <v/>
      </c>
      <c r="M83" t="str">
        <f t="shared" si="6"/>
        <v/>
      </c>
      <c r="N83">
        <f>IF($B$1=0,0,IF(F83=MAX($F$6:$F$206),MAX($N$6:N82)+1,0))</f>
        <v>0</v>
      </c>
      <c r="V83" s="22"/>
      <c r="X83" s="23"/>
      <c r="Y83" s="24"/>
      <c r="Z83" s="23"/>
      <c r="AA83" s="24"/>
      <c r="AC83" s="31"/>
      <c r="AD83" s="26"/>
      <c r="AE83" s="27"/>
      <c r="AF83" s="28"/>
    </row>
    <row r="84" spans="2:32" ht="39.950000000000003" customHeight="1" thickBot="1">
      <c r="B84" s="14" t="str">
        <f t="shared" si="4"/>
        <v/>
      </c>
      <c r="C84" s="14"/>
      <c r="D84" s="15"/>
      <c r="E84" s="55"/>
      <c r="F84" s="15"/>
      <c r="G84" s="16"/>
      <c r="H84" s="16"/>
      <c r="L84" t="str">
        <f t="shared" si="5"/>
        <v/>
      </c>
      <c r="M84" t="str">
        <f t="shared" si="6"/>
        <v/>
      </c>
      <c r="N84">
        <f>IF($B$1=0,0,IF(F84=MAX($F$6:$F$206),MAX($N$6:N83)+1,0))</f>
        <v>0</v>
      </c>
      <c r="V84" s="22"/>
      <c r="X84" s="23"/>
      <c r="Y84" s="24"/>
      <c r="Z84" s="23"/>
      <c r="AA84" s="24"/>
      <c r="AC84" s="25"/>
      <c r="AD84" s="26"/>
      <c r="AE84" s="27"/>
      <c r="AF84" s="28"/>
    </row>
    <row r="85" spans="2:32" ht="39.950000000000003" customHeight="1" thickBot="1">
      <c r="B85" s="14" t="str">
        <f t="shared" si="4"/>
        <v/>
      </c>
      <c r="C85" s="14"/>
      <c r="D85" s="15"/>
      <c r="E85" s="55"/>
      <c r="F85" s="15"/>
      <c r="G85" s="16"/>
      <c r="H85" s="35"/>
      <c r="L85" t="str">
        <f t="shared" si="5"/>
        <v/>
      </c>
      <c r="M85" t="str">
        <f t="shared" si="6"/>
        <v/>
      </c>
      <c r="N85">
        <f>IF($B$1=0,0,IF(F85=MAX($F$6:$F$206),MAX($N$6:N84)+1,0))</f>
        <v>0</v>
      </c>
      <c r="V85" s="22"/>
      <c r="X85" s="23"/>
      <c r="Y85" s="24"/>
      <c r="Z85" s="23"/>
      <c r="AA85" s="24"/>
      <c r="AC85" s="25"/>
      <c r="AD85" s="26"/>
      <c r="AE85" s="27"/>
      <c r="AF85" s="28"/>
    </row>
    <row r="86" spans="2:32" ht="39.950000000000003" customHeight="1" thickBot="1">
      <c r="B86" s="14" t="str">
        <f t="shared" si="4"/>
        <v/>
      </c>
      <c r="C86" s="14"/>
      <c r="D86" s="15"/>
      <c r="E86" s="55"/>
      <c r="F86" s="15"/>
      <c r="G86" s="16"/>
      <c r="H86" s="16"/>
      <c r="L86" t="str">
        <f t="shared" si="5"/>
        <v/>
      </c>
      <c r="M86" t="str">
        <f t="shared" si="6"/>
        <v/>
      </c>
      <c r="N86">
        <f>IF($B$1=0,0,IF(F86=MAX($F$6:$F$206),MAX($N$6:N85)+1,0))</f>
        <v>0</v>
      </c>
      <c r="V86" s="22"/>
      <c r="X86" s="23"/>
      <c r="Y86" s="24"/>
      <c r="Z86" s="23"/>
      <c r="AA86" s="24"/>
      <c r="AC86" s="30"/>
      <c r="AD86" s="26"/>
      <c r="AE86" s="27"/>
      <c r="AF86" s="28"/>
    </row>
    <row r="87" spans="2:32" ht="39.950000000000003" customHeight="1" thickBot="1">
      <c r="B87" s="14" t="str">
        <f t="shared" si="4"/>
        <v/>
      </c>
      <c r="C87" s="14"/>
      <c r="D87" s="15"/>
      <c r="E87" s="55"/>
      <c r="F87" s="15"/>
      <c r="G87" s="16"/>
      <c r="H87" s="36"/>
      <c r="L87" t="str">
        <f t="shared" si="5"/>
        <v/>
      </c>
      <c r="M87" t="str">
        <f t="shared" si="6"/>
        <v/>
      </c>
      <c r="N87">
        <f>IF($B$1=0,0,IF(F87=MAX($F$6:$F$206),MAX($N$6:N86)+1,0))</f>
        <v>0</v>
      </c>
      <c r="V87" s="22"/>
      <c r="X87" s="23"/>
      <c r="Y87" s="24"/>
      <c r="Z87" s="23"/>
      <c r="AA87" s="24"/>
      <c r="AC87" s="25"/>
      <c r="AD87" s="26"/>
      <c r="AE87" s="27"/>
      <c r="AF87" s="28"/>
    </row>
    <row r="88" spans="2:32" ht="39.950000000000003" customHeight="1" thickBot="1">
      <c r="B88" s="14" t="str">
        <f t="shared" si="4"/>
        <v/>
      </c>
      <c r="C88" s="14"/>
      <c r="D88" s="15"/>
      <c r="E88" s="55"/>
      <c r="F88" s="15"/>
      <c r="G88" s="16"/>
      <c r="H88" s="36"/>
      <c r="L88" t="str">
        <f t="shared" si="5"/>
        <v/>
      </c>
      <c r="M88" t="str">
        <f t="shared" si="6"/>
        <v/>
      </c>
      <c r="N88">
        <f>IF($B$1=0,0,IF(F88=MAX($F$6:$F$206),MAX($N$6:N87)+1,0))</f>
        <v>0</v>
      </c>
      <c r="V88" s="22"/>
      <c r="X88" s="23"/>
      <c r="Y88" s="24"/>
      <c r="Z88" s="23"/>
      <c r="AA88" s="24"/>
      <c r="AC88" s="31"/>
      <c r="AD88" s="26"/>
      <c r="AE88" s="27"/>
      <c r="AF88" s="28"/>
    </row>
    <row r="89" spans="2:32" ht="39.950000000000003" customHeight="1" thickBot="1">
      <c r="B89" s="14" t="str">
        <f t="shared" si="4"/>
        <v/>
      </c>
      <c r="C89" s="14"/>
      <c r="D89" s="15"/>
      <c r="E89" s="55"/>
      <c r="F89" s="15"/>
      <c r="G89" s="16"/>
      <c r="H89" s="36"/>
      <c r="L89" t="str">
        <f t="shared" si="5"/>
        <v/>
      </c>
      <c r="M89" t="str">
        <f t="shared" si="6"/>
        <v/>
      </c>
      <c r="N89">
        <f>IF($B$1=0,0,IF(F89=MAX($F$6:$F$206),MAX($N$6:N88)+1,0))</f>
        <v>0</v>
      </c>
      <c r="V89" s="22"/>
      <c r="X89" s="23"/>
      <c r="Y89" s="24"/>
      <c r="Z89" s="23"/>
      <c r="AA89" s="24"/>
      <c r="AC89" s="25"/>
      <c r="AD89" s="26"/>
      <c r="AE89" s="27"/>
      <c r="AF89" s="28"/>
    </row>
    <row r="90" spans="2:32" ht="39.950000000000003" customHeight="1" thickBot="1">
      <c r="B90" s="14" t="str">
        <f t="shared" si="4"/>
        <v/>
      </c>
      <c r="C90" s="14"/>
      <c r="D90" s="15"/>
      <c r="E90" s="55"/>
      <c r="F90" s="15"/>
      <c r="G90" s="16"/>
      <c r="H90" s="36"/>
      <c r="L90" t="str">
        <f t="shared" si="5"/>
        <v/>
      </c>
      <c r="M90" t="str">
        <f t="shared" si="6"/>
        <v/>
      </c>
      <c r="N90">
        <f>IF($B$1=0,0,IF(F90=MAX($F$6:$F$206),MAX($N$6:N89)+1,0))</f>
        <v>0</v>
      </c>
      <c r="V90" s="22"/>
      <c r="X90" s="23"/>
      <c r="Y90" s="24"/>
      <c r="Z90" s="23"/>
      <c r="AA90" s="24"/>
      <c r="AC90" s="37"/>
      <c r="AD90" s="26"/>
      <c r="AE90" s="27"/>
      <c r="AF90" s="28"/>
    </row>
    <row r="91" spans="2:32" ht="39.950000000000003" customHeight="1" thickBot="1">
      <c r="B91" s="14" t="str">
        <f t="shared" si="4"/>
        <v/>
      </c>
      <c r="C91" s="14"/>
      <c r="D91" s="15"/>
      <c r="E91" s="55"/>
      <c r="F91" s="15"/>
      <c r="G91" s="16"/>
      <c r="H91" s="36"/>
      <c r="L91" t="str">
        <f t="shared" si="5"/>
        <v/>
      </c>
      <c r="M91" t="str">
        <f t="shared" si="6"/>
        <v/>
      </c>
      <c r="N91">
        <f>IF($B$1=0,0,IF(F91=MAX($F$6:$F$206),MAX($N$6:N90)+1,0))</f>
        <v>0</v>
      </c>
      <c r="V91" s="22"/>
      <c r="X91" s="23"/>
      <c r="Y91" s="24"/>
      <c r="Z91" s="23"/>
      <c r="AA91" s="24"/>
      <c r="AC91" s="25"/>
      <c r="AD91" s="26"/>
      <c r="AE91" s="27"/>
      <c r="AF91" s="28"/>
    </row>
    <row r="92" spans="2:32" ht="39.950000000000003" customHeight="1" thickBot="1">
      <c r="B92" s="14" t="str">
        <f t="shared" si="4"/>
        <v/>
      </c>
      <c r="C92" s="14"/>
      <c r="D92" s="15"/>
      <c r="E92" s="55"/>
      <c r="F92" s="15"/>
      <c r="G92" s="16"/>
      <c r="H92" s="36"/>
      <c r="L92" t="str">
        <f t="shared" si="5"/>
        <v/>
      </c>
      <c r="M92" t="str">
        <f t="shared" si="6"/>
        <v/>
      </c>
      <c r="N92">
        <f>IF($B$1=0,0,IF(F92=MAX($F$6:$F$206),MAX($N$6:N91)+1,0))</f>
        <v>0</v>
      </c>
      <c r="V92" s="22"/>
      <c r="X92" s="23"/>
      <c r="Y92" s="24"/>
      <c r="Z92" s="23"/>
      <c r="AA92" s="24"/>
      <c r="AC92" s="30"/>
      <c r="AD92" s="26"/>
      <c r="AE92" s="27"/>
      <c r="AF92" s="28"/>
    </row>
    <row r="93" spans="2:32" ht="39.950000000000003" customHeight="1" thickBot="1">
      <c r="B93" s="14" t="str">
        <f t="shared" si="4"/>
        <v/>
      </c>
      <c r="C93" s="14"/>
      <c r="D93" s="15"/>
      <c r="E93" s="55"/>
      <c r="F93" s="15"/>
      <c r="G93" s="16"/>
      <c r="H93" s="36"/>
      <c r="L93" t="str">
        <f t="shared" si="5"/>
        <v/>
      </c>
      <c r="M93" t="str">
        <f t="shared" si="6"/>
        <v/>
      </c>
      <c r="N93">
        <f>IF($B$1=0,0,IF(F93=MAX($F$6:$F$206),MAX($N$6:N92)+1,0))</f>
        <v>0</v>
      </c>
      <c r="V93" s="22"/>
      <c r="X93" s="23"/>
      <c r="Y93" s="24"/>
      <c r="Z93" s="23"/>
      <c r="AA93" s="24"/>
      <c r="AC93" s="37"/>
      <c r="AD93" s="26"/>
      <c r="AE93" s="27"/>
      <c r="AF93" s="28"/>
    </row>
    <row r="94" spans="2:32" ht="39.950000000000003" customHeight="1" thickBot="1">
      <c r="B94" s="14" t="str">
        <f t="shared" si="4"/>
        <v/>
      </c>
      <c r="C94" s="14"/>
      <c r="D94" s="15"/>
      <c r="E94" s="55"/>
      <c r="F94" s="15"/>
      <c r="G94" s="16"/>
      <c r="H94" s="36"/>
      <c r="L94" t="str">
        <f t="shared" si="5"/>
        <v/>
      </c>
      <c r="M94" t="str">
        <f t="shared" si="6"/>
        <v/>
      </c>
      <c r="N94">
        <f>IF($B$1=0,0,IF(F94=MAX($F$6:$F$206),MAX($N$6:N93)+1,0))</f>
        <v>0</v>
      </c>
      <c r="V94" s="22"/>
      <c r="X94" s="23"/>
      <c r="Y94" s="24"/>
      <c r="Z94" s="23"/>
      <c r="AA94" s="24"/>
      <c r="AC94" s="25"/>
      <c r="AD94" s="26"/>
      <c r="AE94" s="27"/>
      <c r="AF94" s="28"/>
    </row>
    <row r="95" spans="2:32" ht="39.950000000000003" customHeight="1" thickBot="1">
      <c r="B95" s="14" t="str">
        <f t="shared" si="4"/>
        <v/>
      </c>
      <c r="C95" s="14"/>
      <c r="D95" s="15"/>
      <c r="E95" s="55"/>
      <c r="F95" s="15"/>
      <c r="G95" s="16"/>
      <c r="H95" s="36"/>
      <c r="L95" t="str">
        <f t="shared" si="5"/>
        <v/>
      </c>
      <c r="M95" t="str">
        <f t="shared" si="6"/>
        <v/>
      </c>
      <c r="N95">
        <f>IF($B$1=0,0,IF(F95=MAX($F$6:$F$206),MAX($N$6:N94)+1,0))</f>
        <v>0</v>
      </c>
      <c r="V95" s="22"/>
      <c r="X95" s="23"/>
      <c r="Y95" s="24"/>
      <c r="Z95" s="23"/>
      <c r="AA95" s="24"/>
      <c r="AC95" s="30"/>
      <c r="AD95" s="26"/>
      <c r="AE95" s="27"/>
      <c r="AF95" s="28"/>
    </row>
    <row r="96" spans="2:32" ht="39.950000000000003" customHeight="1" thickBot="1">
      <c r="B96" s="14" t="str">
        <f t="shared" si="4"/>
        <v/>
      </c>
      <c r="C96" s="14"/>
      <c r="D96" s="15"/>
      <c r="E96" s="55"/>
      <c r="F96" s="15"/>
      <c r="G96" s="16"/>
      <c r="H96" s="36"/>
      <c r="L96" t="str">
        <f t="shared" si="5"/>
        <v/>
      </c>
      <c r="M96" t="str">
        <f t="shared" si="6"/>
        <v/>
      </c>
      <c r="N96">
        <f>IF($B$1=0,0,IF(F96=MAX($F$6:$F$206),MAX($N$6:N95)+1,0))</f>
        <v>0</v>
      </c>
      <c r="V96" s="22"/>
      <c r="X96" s="23"/>
      <c r="Y96" s="24"/>
      <c r="Z96" s="23"/>
      <c r="AA96" s="24"/>
      <c r="AC96" s="25"/>
      <c r="AD96" s="26"/>
      <c r="AE96" s="27"/>
      <c r="AF96" s="28"/>
    </row>
    <row r="97" spans="2:32" ht="39.950000000000003" customHeight="1" thickBot="1">
      <c r="B97" s="14" t="str">
        <f t="shared" si="4"/>
        <v/>
      </c>
      <c r="C97" s="14"/>
      <c r="D97" s="15"/>
      <c r="E97" s="55"/>
      <c r="F97" s="15"/>
      <c r="G97" s="16"/>
      <c r="H97" s="36"/>
      <c r="L97" t="str">
        <f t="shared" si="5"/>
        <v/>
      </c>
      <c r="M97" t="str">
        <f t="shared" si="6"/>
        <v/>
      </c>
      <c r="N97">
        <f>IF($B$1=0,0,IF(F97=MAX($F$6:$F$206),MAX($N$6:N96)+1,0))</f>
        <v>0</v>
      </c>
      <c r="V97" s="22"/>
      <c r="X97" s="23"/>
      <c r="Y97" s="24"/>
      <c r="Z97" s="23"/>
      <c r="AA97" s="24"/>
      <c r="AC97" s="31"/>
      <c r="AD97" s="31"/>
      <c r="AE97" s="31"/>
      <c r="AF97" s="28"/>
    </row>
    <row r="98" spans="2:32" ht="39.950000000000003" customHeight="1" thickBot="1">
      <c r="B98" s="14" t="str">
        <f t="shared" si="4"/>
        <v/>
      </c>
      <c r="C98" s="14"/>
      <c r="D98" s="15"/>
      <c r="E98" s="55"/>
      <c r="F98" s="15"/>
      <c r="G98" s="16"/>
      <c r="H98" s="36"/>
      <c r="L98" t="str">
        <f t="shared" si="5"/>
        <v/>
      </c>
      <c r="M98" t="str">
        <f t="shared" si="6"/>
        <v/>
      </c>
      <c r="N98">
        <f>IF($B$1=0,0,IF(F98=MAX($F$6:$F$206),MAX($N$6:N97)+1,0))</f>
        <v>0</v>
      </c>
      <c r="V98" s="22"/>
      <c r="X98" s="23"/>
      <c r="Y98" s="24"/>
      <c r="Z98" s="23"/>
      <c r="AA98" s="24"/>
      <c r="AC98" s="30"/>
      <c r="AD98" s="26"/>
      <c r="AE98" s="27"/>
      <c r="AF98" s="28"/>
    </row>
    <row r="99" spans="2:32" ht="39.950000000000003" customHeight="1" thickBot="1">
      <c r="B99" s="14" t="str">
        <f t="shared" si="4"/>
        <v/>
      </c>
      <c r="C99" s="14"/>
      <c r="D99" s="15"/>
      <c r="E99" s="55"/>
      <c r="F99" s="15"/>
      <c r="G99" s="16"/>
      <c r="H99" s="36"/>
      <c r="L99" t="str">
        <f t="shared" si="5"/>
        <v/>
      </c>
      <c r="M99" t="str">
        <f t="shared" si="6"/>
        <v/>
      </c>
      <c r="N99">
        <f>IF($B$1=0,0,IF(F99=MAX($F$6:$F$206),MAX($N$6:N98)+1,0))</f>
        <v>0</v>
      </c>
      <c r="V99" s="22"/>
      <c r="X99" s="23"/>
      <c r="Y99" s="24"/>
      <c r="Z99" s="23"/>
      <c r="AA99" s="24"/>
      <c r="AC99" s="30"/>
      <c r="AD99" s="26"/>
      <c r="AE99" s="27"/>
      <c r="AF99" s="28"/>
    </row>
    <row r="100" spans="2:32" ht="39.950000000000003" customHeight="1" thickBot="1">
      <c r="B100" s="14" t="str">
        <f t="shared" si="4"/>
        <v/>
      </c>
      <c r="C100" s="14"/>
      <c r="D100" s="15"/>
      <c r="E100" s="55"/>
      <c r="F100" s="15"/>
      <c r="G100" s="16"/>
      <c r="H100" s="36"/>
      <c r="L100" t="str">
        <f t="shared" si="5"/>
        <v/>
      </c>
      <c r="M100" t="str">
        <f t="shared" si="6"/>
        <v/>
      </c>
      <c r="N100">
        <f>IF($B$1=0,0,IF(F100=MAX($F$6:$F$206),MAX($N$6:N99)+1,0))</f>
        <v>0</v>
      </c>
      <c r="V100" s="22"/>
      <c r="X100" s="23"/>
      <c r="Y100" s="24"/>
      <c r="Z100" s="23"/>
      <c r="AA100" s="24"/>
      <c r="AC100" s="25"/>
      <c r="AD100" s="26"/>
      <c r="AE100" s="27"/>
      <c r="AF100" s="28"/>
    </row>
    <row r="101" spans="2:32" ht="39.950000000000003" customHeight="1" thickBot="1">
      <c r="B101" s="14" t="str">
        <f t="shared" si="4"/>
        <v/>
      </c>
      <c r="C101" s="14"/>
      <c r="D101" s="15"/>
      <c r="E101" s="55"/>
      <c r="F101" s="15"/>
      <c r="G101" s="16"/>
      <c r="H101" s="36"/>
      <c r="L101" t="str">
        <f t="shared" si="5"/>
        <v/>
      </c>
      <c r="M101" t="str">
        <f t="shared" si="6"/>
        <v/>
      </c>
      <c r="N101">
        <f>IF($B$1=0,0,IF(F101=MAX($F$6:$F$206),MAX($N$6:N100)+1,0))</f>
        <v>0</v>
      </c>
      <c r="V101" s="22"/>
      <c r="X101" s="23"/>
      <c r="Y101" s="24"/>
      <c r="Z101" s="23"/>
      <c r="AA101" s="24"/>
      <c r="AC101" s="25"/>
      <c r="AD101" s="26"/>
      <c r="AE101" s="27"/>
      <c r="AF101" s="28"/>
    </row>
    <row r="102" spans="2:32" ht="39.950000000000003" customHeight="1" thickBot="1">
      <c r="B102" s="14" t="str">
        <f t="shared" si="4"/>
        <v/>
      </c>
      <c r="C102" s="14"/>
      <c r="D102" s="15"/>
      <c r="E102" s="55"/>
      <c r="F102" s="15"/>
      <c r="G102" s="16"/>
      <c r="H102" s="36"/>
      <c r="L102" t="str">
        <f t="shared" si="5"/>
        <v/>
      </c>
      <c r="M102" t="str">
        <f t="shared" si="6"/>
        <v/>
      </c>
      <c r="N102">
        <f>IF($B$1=0,0,IF(F102=MAX($F$6:$F$206),MAX($N$6:N101)+1,0))</f>
        <v>0</v>
      </c>
      <c r="V102" s="22"/>
      <c r="X102" s="23"/>
      <c r="Y102" s="24"/>
      <c r="Z102" s="23"/>
      <c r="AA102" s="24"/>
      <c r="AC102" s="30"/>
      <c r="AD102" s="26"/>
      <c r="AE102" s="27"/>
      <c r="AF102" s="28"/>
    </row>
    <row r="103" spans="2:32" ht="39.950000000000003" customHeight="1" thickBot="1">
      <c r="B103" s="14" t="str">
        <f t="shared" si="4"/>
        <v/>
      </c>
      <c r="C103" s="14"/>
      <c r="D103" s="15"/>
      <c r="E103" s="55"/>
      <c r="F103" s="15"/>
      <c r="G103" s="16"/>
      <c r="H103" s="36"/>
      <c r="L103" t="str">
        <f t="shared" si="5"/>
        <v/>
      </c>
      <c r="M103" t="str">
        <f t="shared" si="6"/>
        <v/>
      </c>
      <c r="N103">
        <f>IF($B$1=0,0,IF(F103=MAX($F$6:$F$206),MAX($N$6:N102)+1,0))</f>
        <v>0</v>
      </c>
      <c r="V103" s="22"/>
      <c r="X103" s="23"/>
      <c r="Y103" s="24"/>
      <c r="Z103" s="23"/>
      <c r="AA103" s="24"/>
      <c r="AC103" s="25"/>
      <c r="AD103" s="26"/>
      <c r="AE103" s="27"/>
      <c r="AF103" s="28"/>
    </row>
    <row r="104" spans="2:32" ht="39.950000000000003" customHeight="1" thickBot="1">
      <c r="B104" s="14" t="str">
        <f t="shared" si="4"/>
        <v/>
      </c>
      <c r="C104" s="14"/>
      <c r="D104" s="15"/>
      <c r="E104" s="55"/>
      <c r="F104" s="15"/>
      <c r="G104" s="16"/>
      <c r="H104" s="36"/>
      <c r="L104" t="str">
        <f t="shared" si="5"/>
        <v/>
      </c>
      <c r="M104" t="str">
        <f t="shared" si="6"/>
        <v/>
      </c>
      <c r="N104">
        <f>IF($B$1=0,0,IF(F104=MAX($F$6:$F$206),MAX($N$6:N103)+1,0))</f>
        <v>0</v>
      </c>
      <c r="V104" s="22"/>
      <c r="X104" s="23"/>
      <c r="Y104" s="24"/>
      <c r="Z104" s="23"/>
      <c r="AA104" s="24"/>
      <c r="AC104" s="25"/>
      <c r="AD104" s="26"/>
      <c r="AE104" s="27"/>
      <c r="AF104" s="28"/>
    </row>
    <row r="105" spans="2:32" ht="39.950000000000003" customHeight="1" thickBot="1">
      <c r="B105" s="14" t="str">
        <f t="shared" si="4"/>
        <v/>
      </c>
      <c r="C105" s="14"/>
      <c r="D105" s="15"/>
      <c r="E105" s="55"/>
      <c r="F105" s="15"/>
      <c r="G105" s="16"/>
      <c r="H105" s="36"/>
      <c r="L105" t="str">
        <f t="shared" si="5"/>
        <v/>
      </c>
      <c r="M105" t="str">
        <f t="shared" si="6"/>
        <v/>
      </c>
      <c r="N105">
        <f>IF($B$1=0,0,IF(F105=MAX($F$6:$F$206),MAX($N$6:N104)+1,0))</f>
        <v>0</v>
      </c>
      <c r="V105" s="22"/>
      <c r="X105" s="23"/>
      <c r="Y105" s="24"/>
      <c r="Z105" s="23"/>
      <c r="AA105" s="24"/>
      <c r="AC105" s="30"/>
      <c r="AD105" s="26"/>
      <c r="AE105" s="27"/>
      <c r="AF105" s="28"/>
    </row>
    <row r="106" spans="2:32" ht="39.950000000000003" customHeight="1" thickBot="1">
      <c r="B106" s="14" t="str">
        <f t="shared" si="4"/>
        <v/>
      </c>
      <c r="C106" s="14"/>
      <c r="D106" s="15"/>
      <c r="E106" s="55"/>
      <c r="F106" s="15"/>
      <c r="G106" s="16"/>
      <c r="H106" s="36"/>
      <c r="L106" t="str">
        <f t="shared" si="5"/>
        <v/>
      </c>
      <c r="M106" t="str">
        <f t="shared" si="6"/>
        <v/>
      </c>
      <c r="N106">
        <f>IF($B$1=0,0,IF(F106=MAX($F$6:$F$206),MAX($N$6:N105)+1,0))</f>
        <v>0</v>
      </c>
      <c r="V106" s="22"/>
      <c r="X106" s="23"/>
      <c r="Y106" s="24"/>
      <c r="Z106" s="23"/>
      <c r="AA106" s="24"/>
      <c r="AC106" s="30"/>
      <c r="AD106" s="26"/>
      <c r="AE106" s="27"/>
      <c r="AF106" s="28"/>
    </row>
    <row r="107" spans="2:32" ht="39.950000000000003" customHeight="1" thickBot="1">
      <c r="B107" s="14" t="str">
        <f t="shared" si="4"/>
        <v/>
      </c>
      <c r="C107" s="14"/>
      <c r="D107" s="15"/>
      <c r="E107" s="55"/>
      <c r="F107" s="15"/>
      <c r="G107" s="16"/>
      <c r="H107" s="36"/>
      <c r="L107" t="str">
        <f t="shared" si="5"/>
        <v/>
      </c>
      <c r="M107" t="str">
        <f t="shared" si="6"/>
        <v/>
      </c>
      <c r="N107">
        <f>IF($B$1=0,0,IF(F107=MAX($F$6:$F$206),MAX($N$6:N106)+1,0))</f>
        <v>0</v>
      </c>
      <c r="AC107" s="30"/>
      <c r="AD107" s="26"/>
      <c r="AE107" s="27"/>
      <c r="AF107" s="28"/>
    </row>
    <row r="108" spans="2:32" ht="39.950000000000003" customHeight="1" thickBot="1">
      <c r="B108" s="14" t="str">
        <f t="shared" si="4"/>
        <v/>
      </c>
      <c r="C108" s="14"/>
      <c r="D108" s="15"/>
      <c r="E108" s="55"/>
      <c r="F108" s="15"/>
      <c r="G108" s="16"/>
      <c r="H108" s="36"/>
      <c r="L108" t="str">
        <f t="shared" si="5"/>
        <v/>
      </c>
      <c r="M108" t="str">
        <f t="shared" si="6"/>
        <v/>
      </c>
      <c r="N108">
        <f>IF($B$1=0,0,IF(F108=MAX($F$6:$F$206),MAX($N$6:N107)+1,0))</f>
        <v>0</v>
      </c>
      <c r="AC108" s="31"/>
      <c r="AD108" s="31"/>
      <c r="AE108" s="31"/>
      <c r="AF108" s="28"/>
    </row>
    <row r="109" spans="2:32" ht="39.950000000000003" customHeight="1" thickBot="1">
      <c r="B109" s="14" t="str">
        <f t="shared" si="4"/>
        <v/>
      </c>
      <c r="C109" s="14"/>
      <c r="D109" s="15"/>
      <c r="E109" s="55"/>
      <c r="F109" s="15"/>
      <c r="G109" s="16"/>
      <c r="H109" s="36"/>
      <c r="L109" t="str">
        <f t="shared" si="5"/>
        <v/>
      </c>
      <c r="M109" t="str">
        <f t="shared" si="6"/>
        <v/>
      </c>
      <c r="N109">
        <f>IF($B$1=0,0,IF(F109=MAX($F$6:$F$206),MAX($N$6:N108)+1,0))</f>
        <v>0</v>
      </c>
      <c r="AC109" s="30"/>
      <c r="AD109" s="26"/>
      <c r="AE109" s="27"/>
      <c r="AF109" s="28"/>
    </row>
    <row r="110" spans="2:32" ht="39.950000000000003" customHeight="1" thickBot="1">
      <c r="B110" s="14" t="str">
        <f t="shared" si="4"/>
        <v/>
      </c>
      <c r="C110" s="14"/>
      <c r="D110" s="15"/>
      <c r="E110" s="55"/>
      <c r="F110" s="15"/>
      <c r="G110" s="16"/>
      <c r="H110" s="36"/>
      <c r="L110" t="str">
        <f t="shared" si="5"/>
        <v/>
      </c>
      <c r="M110" t="str">
        <f t="shared" si="6"/>
        <v/>
      </c>
      <c r="N110">
        <f>IF($B$1=0,0,IF(F110=MAX($F$6:$F$206),MAX($N$6:N109)+1,0))</f>
        <v>0</v>
      </c>
      <c r="AC110" s="31"/>
      <c r="AD110" s="26"/>
      <c r="AE110" s="27"/>
      <c r="AF110" s="28"/>
    </row>
    <row r="111" spans="2:32" ht="39.950000000000003" customHeight="1" thickBot="1">
      <c r="B111" s="14" t="str">
        <f t="shared" si="4"/>
        <v/>
      </c>
      <c r="C111" s="14"/>
      <c r="D111" s="15"/>
      <c r="E111" s="55"/>
      <c r="F111" s="15"/>
      <c r="G111" s="16"/>
      <c r="H111" s="36"/>
      <c r="L111" t="str">
        <f t="shared" si="5"/>
        <v/>
      </c>
      <c r="M111" t="str">
        <f t="shared" si="6"/>
        <v/>
      </c>
      <c r="N111">
        <f>IF($B$1=0,0,IF(F111=MAX($F$6:$F$206),MAX($N$6:N110)+1,0))</f>
        <v>0</v>
      </c>
      <c r="AC111" s="30"/>
      <c r="AD111" s="26"/>
      <c r="AE111" s="27"/>
      <c r="AF111" s="28"/>
    </row>
    <row r="112" spans="2:32" ht="39.950000000000003" customHeight="1" thickBot="1">
      <c r="B112" s="14" t="str">
        <f t="shared" si="4"/>
        <v/>
      </c>
      <c r="C112" s="14"/>
      <c r="D112" s="15"/>
      <c r="E112" s="55"/>
      <c r="F112" s="15"/>
      <c r="G112" s="16"/>
      <c r="H112" s="36"/>
      <c r="L112" t="str">
        <f t="shared" si="5"/>
        <v/>
      </c>
      <c r="M112" t="str">
        <f t="shared" si="6"/>
        <v/>
      </c>
      <c r="N112">
        <f>IF($B$1=0,0,IF(F112=MAX($F$6:$F$206),MAX($N$6:N111)+1,0))</f>
        <v>0</v>
      </c>
      <c r="AC112" s="25"/>
      <c r="AD112" s="26"/>
      <c r="AE112" s="27"/>
      <c r="AF112" s="28"/>
    </row>
    <row r="113" spans="2:32" ht="39.950000000000003" customHeight="1" thickBot="1">
      <c r="B113" s="14" t="str">
        <f t="shared" si="4"/>
        <v/>
      </c>
      <c r="C113" s="14"/>
      <c r="D113" s="15"/>
      <c r="E113" s="55"/>
      <c r="F113" s="15"/>
      <c r="G113" s="16"/>
      <c r="H113" s="36"/>
      <c r="L113" t="str">
        <f t="shared" si="5"/>
        <v/>
      </c>
      <c r="M113" t="str">
        <f t="shared" si="6"/>
        <v/>
      </c>
      <c r="N113">
        <f>IF($B$1=0,0,IF(F113=MAX($F$6:$F$206),MAX($N$6:N112)+1,0))</f>
        <v>0</v>
      </c>
      <c r="AC113" s="31"/>
      <c r="AD113" s="26"/>
      <c r="AE113" s="27"/>
      <c r="AF113" s="28"/>
    </row>
    <row r="114" spans="2:32" ht="39.950000000000003" customHeight="1" thickBot="1">
      <c r="B114" s="14" t="str">
        <f t="shared" si="4"/>
        <v/>
      </c>
      <c r="C114" s="14"/>
      <c r="D114" s="15"/>
      <c r="E114" s="55"/>
      <c r="F114" s="15"/>
      <c r="G114" s="16"/>
      <c r="H114" s="36"/>
      <c r="L114" t="str">
        <f t="shared" si="5"/>
        <v/>
      </c>
      <c r="M114" t="str">
        <f t="shared" si="6"/>
        <v/>
      </c>
      <c r="N114">
        <f>IF($B$1=0,0,IF(F114=MAX($F$6:$F$206),MAX($N$6:N113)+1,0))</f>
        <v>0</v>
      </c>
      <c r="AC114" s="31"/>
      <c r="AD114" s="26"/>
      <c r="AE114" s="27"/>
      <c r="AF114" s="28"/>
    </row>
    <row r="115" spans="2:32" ht="39.950000000000003" customHeight="1" thickBot="1">
      <c r="B115" s="14" t="str">
        <f t="shared" si="4"/>
        <v/>
      </c>
      <c r="C115" s="14"/>
      <c r="D115" s="15"/>
      <c r="E115" s="55"/>
      <c r="F115" s="15"/>
      <c r="G115" s="16"/>
      <c r="H115" s="36"/>
      <c r="L115" t="str">
        <f t="shared" si="5"/>
        <v/>
      </c>
      <c r="M115" t="str">
        <f t="shared" si="6"/>
        <v/>
      </c>
      <c r="N115">
        <f>IF($B$1=0,0,IF(F115=MAX($F$6:$F$206),MAX($N$6:N114)+1,0))</f>
        <v>0</v>
      </c>
      <c r="AC115" s="25"/>
      <c r="AD115" s="26"/>
      <c r="AE115" s="27"/>
      <c r="AF115" s="28"/>
    </row>
    <row r="116" spans="2:32" ht="39.950000000000003" customHeight="1" thickBot="1">
      <c r="B116" s="14" t="str">
        <f t="shared" si="4"/>
        <v/>
      </c>
      <c r="C116" s="14"/>
      <c r="D116" s="15"/>
      <c r="E116" s="55"/>
      <c r="F116" s="15"/>
      <c r="G116" s="16"/>
      <c r="H116" s="36"/>
      <c r="L116" t="str">
        <f t="shared" si="5"/>
        <v/>
      </c>
      <c r="M116" t="str">
        <f t="shared" si="6"/>
        <v/>
      </c>
      <c r="N116">
        <f>IF($B$1=0,0,IF(F116=MAX($F$6:$F$206),MAX($N$6:N115)+1,0))</f>
        <v>0</v>
      </c>
      <c r="AC116" s="25"/>
      <c r="AD116" s="26"/>
      <c r="AE116" s="27"/>
      <c r="AF116" s="28"/>
    </row>
    <row r="117" spans="2:32" ht="39.950000000000003" customHeight="1" thickBot="1">
      <c r="B117" s="14" t="str">
        <f t="shared" si="4"/>
        <v/>
      </c>
      <c r="C117" s="14"/>
      <c r="D117" s="15"/>
      <c r="E117" s="55"/>
      <c r="F117" s="15"/>
      <c r="G117" s="16"/>
      <c r="H117" s="36"/>
      <c r="L117" t="str">
        <f t="shared" si="5"/>
        <v/>
      </c>
      <c r="M117" t="str">
        <f t="shared" si="6"/>
        <v/>
      </c>
      <c r="N117">
        <f>IF($B$1=0,0,IF(F117=MAX($F$6:$F$206),MAX($N$6:N116)+1,0))</f>
        <v>0</v>
      </c>
      <c r="AC117" s="31"/>
      <c r="AD117" s="26"/>
      <c r="AE117" s="27"/>
      <c r="AF117" s="28"/>
    </row>
    <row r="118" spans="2:32" ht="39.950000000000003" customHeight="1" thickBot="1">
      <c r="B118" s="14" t="str">
        <f t="shared" si="4"/>
        <v/>
      </c>
      <c r="C118" s="14"/>
      <c r="D118" s="15"/>
      <c r="E118" s="55"/>
      <c r="F118" s="15"/>
      <c r="G118" s="16"/>
      <c r="H118" s="36"/>
      <c r="L118" t="str">
        <f t="shared" si="5"/>
        <v/>
      </c>
      <c r="M118" t="str">
        <f t="shared" si="6"/>
        <v/>
      </c>
      <c r="N118">
        <f>IF($B$1=0,0,IF(F118=MAX($F$6:$F$206),MAX($N$6:N117)+1,0))</f>
        <v>0</v>
      </c>
      <c r="AC118" s="27"/>
      <c r="AD118" s="26"/>
      <c r="AE118" s="27"/>
      <c r="AF118" s="28"/>
    </row>
    <row r="119" spans="2:32" ht="39.950000000000003" customHeight="1" thickBot="1">
      <c r="B119" s="14" t="str">
        <f t="shared" si="4"/>
        <v/>
      </c>
      <c r="C119" s="14"/>
      <c r="D119" s="15"/>
      <c r="E119" s="55"/>
      <c r="F119" s="15"/>
      <c r="G119" s="16"/>
      <c r="H119" s="36"/>
      <c r="L119" t="str">
        <f t="shared" si="5"/>
        <v/>
      </c>
      <c r="M119" t="str">
        <f t="shared" si="6"/>
        <v/>
      </c>
      <c r="N119">
        <f>IF($B$1=0,0,IF(F119=MAX($F$6:$F$206),MAX($N$6:N118)+1,0))</f>
        <v>0</v>
      </c>
      <c r="AC119" s="30"/>
      <c r="AD119" s="26"/>
      <c r="AE119" s="27"/>
      <c r="AF119" s="28"/>
    </row>
    <row r="120" spans="2:32" ht="39.950000000000003" customHeight="1" thickBot="1">
      <c r="B120" s="14" t="str">
        <f t="shared" si="4"/>
        <v/>
      </c>
      <c r="C120" s="14"/>
      <c r="D120" s="15"/>
      <c r="E120" s="55"/>
      <c r="F120" s="15"/>
      <c r="G120" s="16"/>
      <c r="H120" s="36"/>
      <c r="L120" t="str">
        <f t="shared" si="5"/>
        <v/>
      </c>
      <c r="M120" t="str">
        <f t="shared" si="6"/>
        <v/>
      </c>
      <c r="N120">
        <f>IF($B$1=0,0,IF(F120=MAX($F$6:$F$206),MAX($N$6:N119)+1,0))</f>
        <v>0</v>
      </c>
      <c r="AC120" s="30"/>
      <c r="AD120" s="26"/>
      <c r="AE120" s="27"/>
      <c r="AF120" s="28"/>
    </row>
    <row r="121" spans="2:32" ht="39.950000000000003" customHeight="1" thickBot="1">
      <c r="B121" s="14" t="str">
        <f t="shared" si="4"/>
        <v/>
      </c>
      <c r="C121" s="14"/>
      <c r="D121" s="15"/>
      <c r="E121" s="55"/>
      <c r="F121" s="15"/>
      <c r="G121" s="16"/>
      <c r="H121" s="36"/>
      <c r="L121" t="str">
        <f t="shared" si="5"/>
        <v/>
      </c>
      <c r="M121" t="str">
        <f t="shared" si="6"/>
        <v/>
      </c>
      <c r="N121">
        <f>IF($B$1=0,0,IF(F121=MAX($F$6:$F$206),MAX($N$6:N120)+1,0))</f>
        <v>0</v>
      </c>
      <c r="AC121" s="30"/>
      <c r="AD121" s="26"/>
      <c r="AE121" s="27"/>
      <c r="AF121" s="28"/>
    </row>
    <row r="122" spans="2:32" ht="39.950000000000003" customHeight="1" thickBot="1">
      <c r="B122" s="14" t="str">
        <f t="shared" si="4"/>
        <v/>
      </c>
      <c r="C122" s="14"/>
      <c r="D122" s="15"/>
      <c r="E122" s="55"/>
      <c r="F122" s="15"/>
      <c r="G122" s="16"/>
      <c r="H122" s="36"/>
      <c r="L122" t="str">
        <f t="shared" si="5"/>
        <v/>
      </c>
      <c r="M122" t="str">
        <f t="shared" si="6"/>
        <v/>
      </c>
      <c r="N122">
        <f>IF($B$1=0,0,IF(F122=MAX($F$6:$F$206),MAX($N$6:N121)+1,0))</f>
        <v>0</v>
      </c>
      <c r="AC122" s="31"/>
      <c r="AD122" s="31"/>
      <c r="AE122" s="31"/>
      <c r="AF122" s="28"/>
    </row>
    <row r="123" spans="2:32" ht="39.950000000000003" customHeight="1" thickBot="1">
      <c r="B123" s="14" t="str">
        <f t="shared" si="4"/>
        <v/>
      </c>
      <c r="C123" s="14"/>
      <c r="D123" s="15"/>
      <c r="E123" s="55"/>
      <c r="F123" s="15"/>
      <c r="G123" s="16"/>
      <c r="H123" s="36"/>
      <c r="L123" t="str">
        <f t="shared" si="5"/>
        <v/>
      </c>
      <c r="M123" t="str">
        <f t="shared" si="6"/>
        <v/>
      </c>
      <c r="N123">
        <f>IF($B$1=0,0,IF(F123=MAX($F$6:$F$206),MAX($N$6:N122)+1,0))</f>
        <v>0</v>
      </c>
      <c r="AC123" s="31"/>
      <c r="AD123" s="26"/>
      <c r="AE123" s="27"/>
      <c r="AF123" s="28"/>
    </row>
    <row r="124" spans="2:32" ht="39.950000000000003" customHeight="1" thickBot="1">
      <c r="B124" s="14" t="str">
        <f t="shared" si="4"/>
        <v/>
      </c>
      <c r="C124" s="14"/>
      <c r="D124" s="15"/>
      <c r="E124" s="55"/>
      <c r="F124" s="15"/>
      <c r="G124" s="16"/>
      <c r="H124" s="36"/>
      <c r="L124" t="str">
        <f t="shared" si="5"/>
        <v/>
      </c>
      <c r="M124" t="str">
        <f t="shared" si="6"/>
        <v/>
      </c>
      <c r="N124">
        <f>IF($B$1=0,0,IF(F124=MAX($F$6:$F$206),MAX($N$6:N123)+1,0))</f>
        <v>0</v>
      </c>
      <c r="AC124" s="31"/>
      <c r="AD124" s="26"/>
      <c r="AE124" s="27"/>
      <c r="AF124" s="28"/>
    </row>
    <row r="125" spans="2:32" ht="39.950000000000003" customHeight="1" thickBot="1">
      <c r="B125" s="14" t="str">
        <f t="shared" si="4"/>
        <v/>
      </c>
      <c r="C125" s="14"/>
      <c r="D125" s="15"/>
      <c r="E125" s="55"/>
      <c r="F125" s="15"/>
      <c r="G125" s="16"/>
      <c r="H125" s="36"/>
      <c r="L125" t="str">
        <f t="shared" si="5"/>
        <v/>
      </c>
      <c r="M125" t="str">
        <f t="shared" si="6"/>
        <v/>
      </c>
      <c r="N125">
        <f>IF($B$1=0,0,IF(F125=MAX($F$6:$F$206),MAX($N$6:N124)+1,0))</f>
        <v>0</v>
      </c>
      <c r="AC125" s="27"/>
      <c r="AD125" s="26"/>
      <c r="AE125" s="27"/>
      <c r="AF125" s="28"/>
    </row>
    <row r="126" spans="2:32" ht="39.950000000000003" customHeight="1" thickBot="1">
      <c r="B126" s="14" t="str">
        <f t="shared" si="4"/>
        <v/>
      </c>
      <c r="C126" s="14"/>
      <c r="D126" s="15"/>
      <c r="E126" s="55"/>
      <c r="F126" s="15"/>
      <c r="G126" s="16"/>
      <c r="H126" s="36"/>
      <c r="L126" t="str">
        <f t="shared" si="5"/>
        <v/>
      </c>
      <c r="M126" t="str">
        <f t="shared" si="6"/>
        <v/>
      </c>
      <c r="N126">
        <f>IF($B$1=0,0,IF(F126=MAX($F$6:$F$206),MAX($N$6:N125)+1,0))</f>
        <v>0</v>
      </c>
      <c r="AC126" s="25"/>
      <c r="AD126" s="26"/>
      <c r="AE126" s="27"/>
      <c r="AF126" s="28"/>
    </row>
    <row r="127" spans="2:32" ht="39.950000000000003" customHeight="1" thickBot="1">
      <c r="B127" s="14" t="str">
        <f t="shared" si="4"/>
        <v/>
      </c>
      <c r="C127" s="14"/>
      <c r="D127" s="15"/>
      <c r="E127" s="55"/>
      <c r="F127" s="15"/>
      <c r="G127" s="16"/>
      <c r="H127" s="36"/>
      <c r="L127" t="str">
        <f t="shared" si="5"/>
        <v/>
      </c>
      <c r="M127" t="str">
        <f t="shared" si="6"/>
        <v/>
      </c>
      <c r="N127">
        <f>IF($B$1=0,0,IF(F127=MAX($F$6:$F$206),MAX($N$6:N126)+1,0))</f>
        <v>0</v>
      </c>
      <c r="AC127" s="30"/>
      <c r="AD127" s="26"/>
      <c r="AE127" s="27"/>
      <c r="AF127" s="28"/>
    </row>
    <row r="128" spans="2:32" ht="39.950000000000003" customHeight="1" thickBot="1">
      <c r="B128" s="14" t="str">
        <f t="shared" si="4"/>
        <v/>
      </c>
      <c r="C128" s="14"/>
      <c r="D128" s="15"/>
      <c r="E128" s="55"/>
      <c r="F128" s="15"/>
      <c r="G128" s="16"/>
      <c r="H128" s="36"/>
      <c r="L128" t="str">
        <f t="shared" si="5"/>
        <v/>
      </c>
      <c r="M128" t="str">
        <f t="shared" si="6"/>
        <v/>
      </c>
      <c r="N128">
        <f>IF($B$1=0,0,IF(F128=MAX($F$6:$F$206),MAX($N$6:N127)+1,0))</f>
        <v>0</v>
      </c>
      <c r="AC128" s="25"/>
      <c r="AD128" s="26"/>
      <c r="AE128" s="27"/>
      <c r="AF128" s="28"/>
    </row>
    <row r="129" spans="2:32" ht="39.950000000000003" customHeight="1" thickBot="1">
      <c r="B129" s="14" t="str">
        <f t="shared" si="4"/>
        <v/>
      </c>
      <c r="C129" s="14"/>
      <c r="D129" s="15"/>
      <c r="E129" s="55"/>
      <c r="F129" s="15"/>
      <c r="G129" s="16"/>
      <c r="H129" s="36"/>
      <c r="L129" t="str">
        <f t="shared" si="5"/>
        <v/>
      </c>
      <c r="M129" t="str">
        <f t="shared" si="6"/>
        <v/>
      </c>
      <c r="N129">
        <f>IF($B$1=0,0,IF(F129=MAX($F$6:$F$206),MAX($N$6:N128)+1,0))</f>
        <v>0</v>
      </c>
      <c r="AC129" s="27"/>
      <c r="AD129" s="26"/>
      <c r="AE129" s="27"/>
      <c r="AF129" s="28"/>
    </row>
    <row r="130" spans="2:32" ht="39.950000000000003" customHeight="1" thickBot="1">
      <c r="B130" s="14" t="str">
        <f t="shared" si="4"/>
        <v/>
      </c>
      <c r="C130" s="14"/>
      <c r="D130" s="15"/>
      <c r="E130" s="55"/>
      <c r="F130" s="15"/>
      <c r="G130" s="16"/>
      <c r="H130" s="36"/>
      <c r="L130" t="str">
        <f t="shared" si="5"/>
        <v/>
      </c>
      <c r="M130" t="str">
        <f t="shared" si="6"/>
        <v/>
      </c>
      <c r="N130">
        <f>IF($B$1=0,0,IF(F130=MAX($F$6:$F$206),MAX($N$6:N129)+1,0))</f>
        <v>0</v>
      </c>
      <c r="AC130" s="30"/>
      <c r="AD130" s="26"/>
      <c r="AE130" s="27"/>
      <c r="AF130" s="28"/>
    </row>
    <row r="131" spans="2:32" ht="39.950000000000003" customHeight="1" thickBot="1">
      <c r="B131" s="14" t="str">
        <f t="shared" si="4"/>
        <v/>
      </c>
      <c r="C131" s="14"/>
      <c r="D131" s="15"/>
      <c r="E131" s="55"/>
      <c r="F131" s="15"/>
      <c r="G131" s="16"/>
      <c r="H131" s="36"/>
      <c r="L131" t="str">
        <f t="shared" si="5"/>
        <v/>
      </c>
      <c r="M131" t="str">
        <f t="shared" si="6"/>
        <v/>
      </c>
      <c r="N131">
        <f>IF($B$1=0,0,IF(F131=MAX($F$6:$F$206),MAX($N$6:N130)+1,0))</f>
        <v>0</v>
      </c>
      <c r="AC131" s="25"/>
      <c r="AD131" s="26"/>
      <c r="AE131" s="27"/>
      <c r="AF131" s="28"/>
    </row>
    <row r="132" spans="2:32" ht="39.950000000000003" customHeight="1" thickBot="1">
      <c r="B132" s="14" t="str">
        <f t="shared" si="4"/>
        <v/>
      </c>
      <c r="C132" s="14"/>
      <c r="D132" s="15"/>
      <c r="E132" s="55"/>
      <c r="F132" s="15"/>
      <c r="G132" s="16"/>
      <c r="H132" s="36"/>
      <c r="L132" t="str">
        <f t="shared" si="5"/>
        <v/>
      </c>
      <c r="M132" t="str">
        <f t="shared" si="6"/>
        <v/>
      </c>
      <c r="N132">
        <f>IF($B$1=0,0,IF(F132=MAX($F$6:$F$206),MAX($N$6:N131)+1,0))</f>
        <v>0</v>
      </c>
      <c r="AC132" s="31"/>
      <c r="AD132" s="26"/>
      <c r="AE132" s="27"/>
      <c r="AF132" s="28"/>
    </row>
    <row r="133" spans="2:32" ht="39.950000000000003" customHeight="1" thickBot="1">
      <c r="B133" s="14" t="str">
        <f t="shared" si="4"/>
        <v/>
      </c>
      <c r="C133" s="14"/>
      <c r="D133" s="15"/>
      <c r="E133" s="55"/>
      <c r="F133" s="15"/>
      <c r="G133" s="16"/>
      <c r="H133" s="36"/>
      <c r="L133" t="str">
        <f t="shared" si="5"/>
        <v/>
      </c>
      <c r="M133" t="str">
        <f t="shared" si="6"/>
        <v/>
      </c>
      <c r="N133">
        <f>IF($B$1=0,0,IF(F133=MAX($F$6:$F$206),MAX($N$6:N132)+1,0))</f>
        <v>0</v>
      </c>
      <c r="AC133" s="30"/>
      <c r="AD133" s="26"/>
      <c r="AE133" s="27"/>
      <c r="AF133" s="28"/>
    </row>
    <row r="134" spans="2:32" ht="39.950000000000003" customHeight="1" thickBot="1">
      <c r="B134" s="14" t="str">
        <f t="shared" ref="B134:B197" si="8">IF(ISERROR(RANK(M134,$M$6:$M$206,1))=TRUE,"",RANK(M134,$M$6:$M$206,1))</f>
        <v/>
      </c>
      <c r="C134" s="14"/>
      <c r="D134" s="15"/>
      <c r="E134" s="55"/>
      <c r="F134" s="15"/>
      <c r="G134" s="16"/>
      <c r="H134" s="36"/>
      <c r="L134" t="str">
        <f t="shared" ref="L134:L197" si="9">B134</f>
        <v/>
      </c>
      <c r="M134" t="str">
        <f t="shared" ref="M134:M197" si="10">IF(F134+N134=0,"",F134+N134)</f>
        <v/>
      </c>
      <c r="N134">
        <f>IF($B$1=0,0,IF(F134=MAX($F$6:$F$206),MAX($N$6:N133)+1,0))</f>
        <v>0</v>
      </c>
      <c r="AC134" s="25"/>
      <c r="AD134" s="26"/>
      <c r="AE134" s="27"/>
      <c r="AF134" s="28"/>
    </row>
    <row r="135" spans="2:32" ht="39.950000000000003" customHeight="1" thickBot="1">
      <c r="B135" s="14" t="str">
        <f t="shared" si="8"/>
        <v/>
      </c>
      <c r="C135" s="14"/>
      <c r="D135" s="15"/>
      <c r="E135" s="55"/>
      <c r="F135" s="15"/>
      <c r="G135" s="16"/>
      <c r="H135" s="36"/>
      <c r="L135" t="str">
        <f t="shared" si="9"/>
        <v/>
      </c>
      <c r="M135" t="str">
        <f t="shared" si="10"/>
        <v/>
      </c>
      <c r="N135">
        <f>IF($B$1=0,0,IF(F135=MAX($F$6:$F$206),MAX($N$6:N134)+1,0))</f>
        <v>0</v>
      </c>
      <c r="AC135" s="34"/>
      <c r="AD135" s="31"/>
      <c r="AE135" s="31"/>
      <c r="AF135" s="28"/>
    </row>
    <row r="136" spans="2:32" ht="39.950000000000003" customHeight="1" thickBot="1">
      <c r="B136" s="14" t="str">
        <f t="shared" si="8"/>
        <v/>
      </c>
      <c r="C136" s="14"/>
      <c r="D136" s="15"/>
      <c r="E136" s="55"/>
      <c r="F136" s="15"/>
      <c r="G136" s="16"/>
      <c r="H136" s="36"/>
      <c r="L136" t="str">
        <f t="shared" si="9"/>
        <v/>
      </c>
      <c r="M136" t="str">
        <f t="shared" si="10"/>
        <v/>
      </c>
      <c r="N136">
        <f>IF($B$1=0,0,IF(F136=MAX($F$6:$F$206),MAX($N$6:N135)+1,0))</f>
        <v>0</v>
      </c>
      <c r="AC136" s="25"/>
      <c r="AD136" s="26"/>
      <c r="AE136" s="27"/>
      <c r="AF136" s="28"/>
    </row>
    <row r="137" spans="2:32" ht="39.950000000000003" customHeight="1" thickBot="1">
      <c r="B137" s="14" t="str">
        <f t="shared" si="8"/>
        <v/>
      </c>
      <c r="C137" s="14"/>
      <c r="D137" s="15"/>
      <c r="E137" s="55"/>
      <c r="F137" s="15"/>
      <c r="G137" s="16"/>
      <c r="H137" s="36"/>
      <c r="L137" t="str">
        <f t="shared" si="9"/>
        <v/>
      </c>
      <c r="M137" t="str">
        <f t="shared" si="10"/>
        <v/>
      </c>
      <c r="N137">
        <f>IF($B$1=0,0,IF(F137=MAX($F$6:$F$206),MAX($N$6:N136)+1,0))</f>
        <v>0</v>
      </c>
      <c r="AC137" s="31"/>
      <c r="AD137" s="26"/>
      <c r="AE137" s="27"/>
      <c r="AF137" s="28"/>
    </row>
    <row r="138" spans="2:32" ht="39.950000000000003" customHeight="1" thickBot="1">
      <c r="B138" s="14" t="str">
        <f t="shared" si="8"/>
        <v/>
      </c>
      <c r="C138" s="14"/>
      <c r="D138" s="15"/>
      <c r="E138" s="55"/>
      <c r="F138" s="15"/>
      <c r="G138" s="16"/>
      <c r="H138" s="36"/>
      <c r="L138" t="str">
        <f t="shared" si="9"/>
        <v/>
      </c>
      <c r="M138" t="str">
        <f t="shared" si="10"/>
        <v/>
      </c>
      <c r="N138">
        <f>IF($B$1=0,0,IF(F138=MAX($F$6:$F$206),MAX($N$6:N137)+1,0))</f>
        <v>0</v>
      </c>
      <c r="AC138" s="31"/>
      <c r="AD138" s="26"/>
      <c r="AE138" s="27"/>
      <c r="AF138" s="28"/>
    </row>
    <row r="139" spans="2:32" ht="39.950000000000003" customHeight="1" thickBot="1">
      <c r="B139" s="14" t="str">
        <f t="shared" si="8"/>
        <v/>
      </c>
      <c r="C139" s="14"/>
      <c r="D139" s="15"/>
      <c r="E139" s="55"/>
      <c r="F139" s="15"/>
      <c r="G139" s="16"/>
      <c r="H139" s="36"/>
      <c r="L139" t="str">
        <f t="shared" si="9"/>
        <v/>
      </c>
      <c r="M139" t="str">
        <f t="shared" si="10"/>
        <v/>
      </c>
      <c r="N139">
        <f>IF($B$1=0,0,IF(F139=MAX($F$6:$F$206),MAX($N$6:N138)+1,0))</f>
        <v>0</v>
      </c>
      <c r="AC139" s="25"/>
      <c r="AD139" s="26"/>
      <c r="AE139" s="27"/>
      <c r="AF139" s="28"/>
    </row>
    <row r="140" spans="2:32" ht="39.950000000000003" customHeight="1" thickBot="1">
      <c r="B140" s="14" t="str">
        <f t="shared" si="8"/>
        <v/>
      </c>
      <c r="C140" s="14"/>
      <c r="D140" s="15"/>
      <c r="E140" s="55"/>
      <c r="F140" s="15"/>
      <c r="G140" s="16"/>
      <c r="H140" s="36"/>
      <c r="L140" t="str">
        <f t="shared" si="9"/>
        <v/>
      </c>
      <c r="M140" t="str">
        <f t="shared" si="10"/>
        <v/>
      </c>
      <c r="N140">
        <f>IF($B$1=0,0,IF(F140=MAX($F$6:$F$206),MAX($N$6:N139)+1,0))</f>
        <v>0</v>
      </c>
      <c r="AC140" s="30"/>
      <c r="AD140" s="26"/>
      <c r="AE140" s="27"/>
      <c r="AF140" s="28"/>
    </row>
    <row r="141" spans="2:32" ht="39.950000000000003" customHeight="1" thickBot="1">
      <c r="B141" s="14" t="str">
        <f t="shared" si="8"/>
        <v/>
      </c>
      <c r="C141" s="14"/>
      <c r="D141" s="15"/>
      <c r="E141" s="55"/>
      <c r="F141" s="15"/>
      <c r="G141" s="16"/>
      <c r="H141" s="36"/>
      <c r="L141" t="str">
        <f t="shared" si="9"/>
        <v/>
      </c>
      <c r="M141" t="str">
        <f t="shared" si="10"/>
        <v/>
      </c>
      <c r="N141">
        <f>IF($B$1=0,0,IF(F141=MAX($F$6:$F$206),MAX($N$6:N140)+1,0))</f>
        <v>0</v>
      </c>
      <c r="AC141" s="25"/>
      <c r="AD141" s="26"/>
      <c r="AE141" s="27"/>
      <c r="AF141" s="28"/>
    </row>
    <row r="142" spans="2:32" ht="39.950000000000003" customHeight="1" thickBot="1">
      <c r="B142" s="14" t="str">
        <f t="shared" si="8"/>
        <v/>
      </c>
      <c r="C142" s="14"/>
      <c r="D142" s="15"/>
      <c r="E142" s="55"/>
      <c r="F142" s="15"/>
      <c r="G142" s="16"/>
      <c r="H142" s="36"/>
      <c r="L142" t="str">
        <f t="shared" si="9"/>
        <v/>
      </c>
      <c r="M142" t="str">
        <f t="shared" si="10"/>
        <v/>
      </c>
      <c r="N142">
        <f>IF($B$1=0,0,IF(F142=MAX($F$6:$F$206),MAX($N$6:N141)+1,0))</f>
        <v>0</v>
      </c>
      <c r="AC142" s="25"/>
      <c r="AD142" s="26"/>
      <c r="AE142" s="27"/>
      <c r="AF142" s="28"/>
    </row>
    <row r="143" spans="2:32" ht="39.950000000000003" customHeight="1" thickBot="1">
      <c r="B143" s="14" t="str">
        <f t="shared" si="8"/>
        <v/>
      </c>
      <c r="C143" s="14"/>
      <c r="D143" s="15"/>
      <c r="E143" s="55"/>
      <c r="F143" s="15"/>
      <c r="G143" s="16"/>
      <c r="H143" s="36"/>
      <c r="L143" t="str">
        <f t="shared" si="9"/>
        <v/>
      </c>
      <c r="M143" t="str">
        <f t="shared" si="10"/>
        <v/>
      </c>
      <c r="N143">
        <f>IF($B$1=0,0,IF(F143=MAX($F$6:$F$206),MAX($N$6:N142)+1,0))</f>
        <v>0</v>
      </c>
      <c r="AC143" s="30"/>
      <c r="AD143" s="26"/>
      <c r="AE143" s="27"/>
      <c r="AF143" s="28"/>
    </row>
    <row r="144" spans="2:32" ht="39.950000000000003" customHeight="1" thickBot="1">
      <c r="B144" s="14" t="str">
        <f t="shared" si="8"/>
        <v/>
      </c>
      <c r="C144" s="14"/>
      <c r="D144" s="15"/>
      <c r="E144" s="55"/>
      <c r="F144" s="15"/>
      <c r="G144" s="16"/>
      <c r="H144" s="36"/>
      <c r="L144" t="str">
        <f t="shared" si="9"/>
        <v/>
      </c>
      <c r="M144" t="str">
        <f t="shared" si="10"/>
        <v/>
      </c>
      <c r="N144">
        <f>IF($B$1=0,0,IF(F144=MAX($F$6:$F$206),MAX($N$6:N143)+1,0))</f>
        <v>0</v>
      </c>
      <c r="AC144" s="30"/>
      <c r="AD144" s="26"/>
      <c r="AE144" s="27"/>
      <c r="AF144" s="28"/>
    </row>
    <row r="145" spans="2:32" ht="39.950000000000003" customHeight="1" thickBot="1">
      <c r="B145" s="14" t="str">
        <f t="shared" si="8"/>
        <v/>
      </c>
      <c r="C145" s="14"/>
      <c r="D145" s="15"/>
      <c r="E145" s="55"/>
      <c r="F145" s="15"/>
      <c r="G145" s="16"/>
      <c r="H145" s="36"/>
      <c r="L145" t="str">
        <f t="shared" si="9"/>
        <v/>
      </c>
      <c r="M145" t="str">
        <f t="shared" si="10"/>
        <v/>
      </c>
      <c r="N145">
        <f>IF($B$1=0,0,IF(F145=MAX($F$6:$F$206),MAX($N$6:N144)+1,0))</f>
        <v>0</v>
      </c>
      <c r="AC145" s="25"/>
      <c r="AD145" s="26"/>
      <c r="AE145" s="27"/>
      <c r="AF145" s="28"/>
    </row>
    <row r="146" spans="2:32" ht="39.950000000000003" customHeight="1" thickBot="1">
      <c r="B146" s="14" t="str">
        <f t="shared" si="8"/>
        <v/>
      </c>
      <c r="C146" s="14"/>
      <c r="D146" s="15"/>
      <c r="E146" s="55"/>
      <c r="F146" s="15"/>
      <c r="G146" s="16"/>
      <c r="H146" s="36"/>
      <c r="L146" t="str">
        <f t="shared" si="9"/>
        <v/>
      </c>
      <c r="M146" t="str">
        <f t="shared" si="10"/>
        <v/>
      </c>
      <c r="N146">
        <f>IF($B$1=0,0,IF(F146=MAX($F$6:$F$206),MAX($N$6:N145)+1,0))</f>
        <v>0</v>
      </c>
      <c r="AC146" s="25"/>
      <c r="AD146" s="26"/>
      <c r="AE146" s="27"/>
      <c r="AF146" s="28"/>
    </row>
    <row r="147" spans="2:32" ht="39.950000000000003" customHeight="1" thickBot="1">
      <c r="B147" s="14" t="str">
        <f t="shared" si="8"/>
        <v/>
      </c>
      <c r="C147" s="14"/>
      <c r="D147" s="15"/>
      <c r="E147" s="55"/>
      <c r="F147" s="15"/>
      <c r="G147" s="16"/>
      <c r="H147" s="36"/>
      <c r="L147" t="str">
        <f t="shared" si="9"/>
        <v/>
      </c>
      <c r="M147" t="str">
        <f t="shared" si="10"/>
        <v/>
      </c>
      <c r="N147">
        <f>IF($B$1=0,0,IF(F147=MAX($F$6:$F$206),MAX($N$6:N146)+1,0))</f>
        <v>0</v>
      </c>
      <c r="AC147" s="25"/>
      <c r="AD147" s="26"/>
      <c r="AE147" s="27"/>
      <c r="AF147" s="28"/>
    </row>
    <row r="148" spans="2:32" ht="39.950000000000003" customHeight="1" thickBot="1">
      <c r="B148" s="14" t="str">
        <f t="shared" si="8"/>
        <v/>
      </c>
      <c r="C148" s="14"/>
      <c r="D148" s="15"/>
      <c r="E148" s="55"/>
      <c r="F148" s="15"/>
      <c r="G148" s="16"/>
      <c r="H148" s="36"/>
      <c r="L148" t="str">
        <f t="shared" si="9"/>
        <v/>
      </c>
      <c r="M148" t="str">
        <f t="shared" si="10"/>
        <v/>
      </c>
      <c r="N148">
        <f>IF($B$1=0,0,IF(F148=MAX($F$6:$F$206),MAX($N$6:N147)+1,0))</f>
        <v>0</v>
      </c>
      <c r="AC148" s="25"/>
      <c r="AD148" s="26"/>
      <c r="AE148" s="27"/>
      <c r="AF148" s="28"/>
    </row>
    <row r="149" spans="2:32" ht="39.950000000000003" customHeight="1" thickBot="1">
      <c r="B149" s="14" t="str">
        <f t="shared" si="8"/>
        <v/>
      </c>
      <c r="C149" s="14"/>
      <c r="D149" s="15"/>
      <c r="E149" s="55"/>
      <c r="F149" s="15"/>
      <c r="G149" s="16"/>
      <c r="H149" s="36"/>
      <c r="L149" t="str">
        <f t="shared" si="9"/>
        <v/>
      </c>
      <c r="M149" t="str">
        <f t="shared" si="10"/>
        <v/>
      </c>
      <c r="N149">
        <f>IF($B$1=0,0,IF(F149=MAX($F$6:$F$206),MAX($N$6:N148)+1,0))</f>
        <v>0</v>
      </c>
      <c r="AC149" s="30"/>
      <c r="AD149" s="26"/>
      <c r="AE149" s="27"/>
      <c r="AF149" s="28"/>
    </row>
    <row r="150" spans="2:32" ht="39.950000000000003" customHeight="1" thickBot="1">
      <c r="B150" s="14" t="str">
        <f t="shared" si="8"/>
        <v/>
      </c>
      <c r="C150" s="14"/>
      <c r="D150" s="15"/>
      <c r="E150" s="55"/>
      <c r="F150" s="15"/>
      <c r="G150" s="16"/>
      <c r="H150" s="36"/>
      <c r="L150" t="str">
        <f t="shared" si="9"/>
        <v/>
      </c>
      <c r="M150" t="str">
        <f t="shared" si="10"/>
        <v/>
      </c>
      <c r="N150">
        <f>IF($B$1=0,0,IF(F150=MAX($F$6:$F$206),MAX($N$6:N149)+1,0))</f>
        <v>0</v>
      </c>
      <c r="AC150" s="31"/>
      <c r="AD150" s="31"/>
      <c r="AE150" s="31"/>
      <c r="AF150" s="28"/>
    </row>
    <row r="151" spans="2:32" ht="39.950000000000003" customHeight="1" thickBot="1">
      <c r="B151" s="14" t="str">
        <f t="shared" si="8"/>
        <v/>
      </c>
      <c r="C151" s="14"/>
      <c r="D151" s="15"/>
      <c r="E151" s="55"/>
      <c r="F151" s="15"/>
      <c r="G151" s="16"/>
      <c r="H151" s="36"/>
      <c r="L151" t="str">
        <f t="shared" si="9"/>
        <v/>
      </c>
      <c r="M151" t="str">
        <f t="shared" si="10"/>
        <v/>
      </c>
      <c r="N151">
        <f>IF($B$1=0,0,IF(F151=MAX($F$6:$F$206),MAX($N$6:N150)+1,0))</f>
        <v>0</v>
      </c>
      <c r="AC151" s="25"/>
      <c r="AD151" s="26"/>
      <c r="AE151" s="27"/>
      <c r="AF151" s="28"/>
    </row>
    <row r="152" spans="2:32" ht="39.950000000000003" customHeight="1" thickBot="1">
      <c r="B152" s="14" t="str">
        <f t="shared" si="8"/>
        <v/>
      </c>
      <c r="C152" s="14"/>
      <c r="D152" s="15"/>
      <c r="E152" s="55"/>
      <c r="F152" s="15"/>
      <c r="G152" s="16"/>
      <c r="H152" s="36"/>
      <c r="L152" t="str">
        <f t="shared" si="9"/>
        <v/>
      </c>
      <c r="M152" t="str">
        <f t="shared" si="10"/>
        <v/>
      </c>
      <c r="N152">
        <f>IF($B$1=0,0,IF(F152=MAX($F$6:$F$206),MAX($N$6:N151)+1,0))</f>
        <v>0</v>
      </c>
      <c r="AC152" s="25"/>
      <c r="AD152" s="26"/>
      <c r="AE152" s="27"/>
      <c r="AF152" s="28"/>
    </row>
    <row r="153" spans="2:32" ht="39.950000000000003" customHeight="1" thickBot="1">
      <c r="B153" s="14" t="str">
        <f t="shared" si="8"/>
        <v/>
      </c>
      <c r="C153" s="14"/>
      <c r="D153" s="15"/>
      <c r="E153" s="55"/>
      <c r="F153" s="15"/>
      <c r="G153" s="16"/>
      <c r="H153" s="36"/>
      <c r="L153" t="str">
        <f t="shared" si="9"/>
        <v/>
      </c>
      <c r="M153" t="str">
        <f t="shared" si="10"/>
        <v/>
      </c>
      <c r="N153">
        <f>IF($B$1=0,0,IF(F153=MAX($F$6:$F$206),MAX($N$6:N152)+1,0))</f>
        <v>0</v>
      </c>
      <c r="AC153" s="25"/>
      <c r="AD153" s="26"/>
      <c r="AE153" s="27"/>
      <c r="AF153" s="28"/>
    </row>
    <row r="154" spans="2:32" ht="39.950000000000003" customHeight="1" thickBot="1">
      <c r="B154" s="14" t="str">
        <f t="shared" si="8"/>
        <v/>
      </c>
      <c r="C154" s="14"/>
      <c r="D154" s="15"/>
      <c r="E154" s="55"/>
      <c r="F154" s="15"/>
      <c r="G154" s="16"/>
      <c r="H154" s="36"/>
      <c r="L154" t="str">
        <f t="shared" si="9"/>
        <v/>
      </c>
      <c r="M154" t="str">
        <f t="shared" si="10"/>
        <v/>
      </c>
      <c r="N154">
        <f>IF($B$1=0,0,IF(F154=MAX($F$6:$F$206),MAX($N$6:N153)+1,0))</f>
        <v>0</v>
      </c>
      <c r="AC154" s="25"/>
      <c r="AD154" s="26"/>
      <c r="AE154" s="27"/>
      <c r="AF154" s="28"/>
    </row>
    <row r="155" spans="2:32" ht="39.950000000000003" customHeight="1" thickBot="1">
      <c r="B155" s="14" t="str">
        <f t="shared" si="8"/>
        <v/>
      </c>
      <c r="C155" s="14"/>
      <c r="D155" s="15"/>
      <c r="E155" s="55"/>
      <c r="F155" s="15"/>
      <c r="G155" s="16"/>
      <c r="H155" s="36"/>
      <c r="L155" t="str">
        <f t="shared" si="9"/>
        <v/>
      </c>
      <c r="M155" t="str">
        <f t="shared" si="10"/>
        <v/>
      </c>
      <c r="N155">
        <f>IF($B$1=0,0,IF(F155=MAX($F$6:$F$206),MAX($N$6:N154)+1,0))</f>
        <v>0</v>
      </c>
      <c r="AC155" s="25"/>
      <c r="AD155" s="26"/>
      <c r="AE155" s="27"/>
      <c r="AF155" s="28"/>
    </row>
    <row r="156" spans="2:32" ht="39.950000000000003" customHeight="1" thickBot="1">
      <c r="B156" s="14" t="str">
        <f t="shared" si="8"/>
        <v/>
      </c>
      <c r="C156" s="38"/>
      <c r="D156" s="36"/>
      <c r="E156" s="55"/>
      <c r="F156" s="15"/>
      <c r="G156" s="16"/>
      <c r="H156" s="36"/>
      <c r="L156" t="str">
        <f t="shared" si="9"/>
        <v/>
      </c>
      <c r="M156" t="str">
        <f t="shared" si="10"/>
        <v/>
      </c>
      <c r="N156">
        <f>IF($B$1=0,0,IF(F156=MAX($F$6:$F$206),MAX($N$6:N155)+1,0))</f>
        <v>0</v>
      </c>
      <c r="AC156" s="30"/>
      <c r="AD156" s="26"/>
      <c r="AE156" s="27"/>
      <c r="AF156" s="28"/>
    </row>
    <row r="157" spans="2:32" ht="39.950000000000003" customHeight="1" thickBot="1">
      <c r="B157" s="14" t="str">
        <f t="shared" si="8"/>
        <v/>
      </c>
      <c r="C157" s="38"/>
      <c r="D157" s="36"/>
      <c r="E157" s="55"/>
      <c r="F157" s="15"/>
      <c r="G157" s="16"/>
      <c r="H157" s="36"/>
      <c r="L157" t="str">
        <f t="shared" si="9"/>
        <v/>
      </c>
      <c r="M157" t="str">
        <f t="shared" si="10"/>
        <v/>
      </c>
      <c r="N157">
        <f>IF($B$1=0,0,IF(F157=MAX($F$6:$F$206),MAX($N$6:N156)+1,0))</f>
        <v>0</v>
      </c>
      <c r="AC157" s="31"/>
      <c r="AD157" s="31"/>
      <c r="AE157" s="31"/>
      <c r="AF157" s="28"/>
    </row>
    <row r="158" spans="2:32" ht="39.950000000000003" customHeight="1" thickBot="1">
      <c r="B158" s="14" t="str">
        <f t="shared" si="8"/>
        <v/>
      </c>
      <c r="C158" s="38"/>
      <c r="D158" s="36"/>
      <c r="E158" s="55"/>
      <c r="F158" s="15"/>
      <c r="G158" s="16"/>
      <c r="H158" s="36"/>
      <c r="L158" t="str">
        <f t="shared" si="9"/>
        <v/>
      </c>
      <c r="M158" t="str">
        <f t="shared" si="10"/>
        <v/>
      </c>
      <c r="N158">
        <f>IF($B$1=0,0,IF(F158=MAX($F$6:$F$206),MAX($N$6:N157)+1,0))</f>
        <v>0</v>
      </c>
      <c r="AC158" s="25"/>
      <c r="AD158" s="26"/>
      <c r="AE158" s="27"/>
      <c r="AF158" s="28"/>
    </row>
    <row r="159" spans="2:32" ht="39.950000000000003" customHeight="1" thickBot="1">
      <c r="B159" s="14" t="str">
        <f t="shared" si="8"/>
        <v/>
      </c>
      <c r="C159" s="38"/>
      <c r="D159" s="36"/>
      <c r="E159" s="55"/>
      <c r="F159" s="15"/>
      <c r="G159" s="16"/>
      <c r="H159" s="36"/>
      <c r="L159" t="str">
        <f t="shared" si="9"/>
        <v/>
      </c>
      <c r="M159" t="str">
        <f t="shared" si="10"/>
        <v/>
      </c>
      <c r="N159">
        <f>IF($B$1=0,0,IF(F159=MAX($F$6:$F$206),MAX($N$6:N158)+1,0))</f>
        <v>0</v>
      </c>
      <c r="AC159" s="30"/>
      <c r="AD159" s="26"/>
      <c r="AE159" s="27"/>
      <c r="AF159" s="28"/>
    </row>
    <row r="160" spans="2:32" ht="39.950000000000003" customHeight="1" thickBot="1">
      <c r="B160" s="14" t="str">
        <f t="shared" si="8"/>
        <v/>
      </c>
      <c r="C160" s="38"/>
      <c r="D160" s="36"/>
      <c r="E160" s="55"/>
      <c r="F160" s="15"/>
      <c r="G160" s="16"/>
      <c r="H160" s="36"/>
      <c r="L160" t="str">
        <f t="shared" si="9"/>
        <v/>
      </c>
      <c r="M160" t="str">
        <f t="shared" si="10"/>
        <v/>
      </c>
      <c r="N160">
        <f>IF($B$1=0,0,IF(F160=MAX($F$6:$F$206),MAX($N$6:N159)+1,0))</f>
        <v>0</v>
      </c>
      <c r="AC160" s="25"/>
      <c r="AD160" s="26"/>
      <c r="AE160" s="27"/>
      <c r="AF160" s="28"/>
    </row>
    <row r="161" spans="2:32" ht="39.950000000000003" customHeight="1" thickBot="1">
      <c r="B161" s="14" t="str">
        <f t="shared" si="8"/>
        <v/>
      </c>
      <c r="C161" s="38"/>
      <c r="D161" s="36"/>
      <c r="E161" s="55"/>
      <c r="F161" s="15"/>
      <c r="G161" s="16"/>
      <c r="H161" s="36"/>
      <c r="L161" t="str">
        <f t="shared" si="9"/>
        <v/>
      </c>
      <c r="M161" t="str">
        <f t="shared" si="10"/>
        <v/>
      </c>
      <c r="N161">
        <f>IF($B$1=0,0,IF(F161=MAX($F$6:$F$206),MAX($N$6:N160)+1,0))</f>
        <v>0</v>
      </c>
      <c r="AC161" s="25"/>
      <c r="AD161" s="26"/>
      <c r="AE161" s="27"/>
      <c r="AF161" s="28"/>
    </row>
    <row r="162" spans="2:32" ht="39.950000000000003" customHeight="1" thickBot="1">
      <c r="B162" s="14" t="str">
        <f t="shared" si="8"/>
        <v/>
      </c>
      <c r="C162" s="38"/>
      <c r="D162" s="36"/>
      <c r="E162" s="55"/>
      <c r="F162" s="15"/>
      <c r="G162" s="16"/>
      <c r="H162" s="36"/>
      <c r="L162" t="str">
        <f t="shared" si="9"/>
        <v/>
      </c>
      <c r="M162" t="str">
        <f t="shared" si="10"/>
        <v/>
      </c>
      <c r="N162">
        <f>IF($B$1=0,0,IF(F162=MAX($F$6:$F$206),MAX($N$6:N161)+1,0))</f>
        <v>0</v>
      </c>
      <c r="AC162" s="30"/>
      <c r="AD162" s="26"/>
      <c r="AE162" s="27"/>
      <c r="AF162" s="28"/>
    </row>
    <row r="163" spans="2:32" ht="39.950000000000003" customHeight="1" thickBot="1">
      <c r="B163" s="14" t="str">
        <f t="shared" si="8"/>
        <v/>
      </c>
      <c r="C163" s="38"/>
      <c r="D163" s="36"/>
      <c r="E163" s="55"/>
      <c r="F163" s="15"/>
      <c r="G163" s="16"/>
      <c r="H163" s="36"/>
      <c r="L163" t="str">
        <f t="shared" si="9"/>
        <v/>
      </c>
      <c r="M163" t="str">
        <f t="shared" si="10"/>
        <v/>
      </c>
      <c r="N163">
        <f>IF($B$1=0,0,IF(F163=MAX($F$6:$F$206),MAX($N$6:N162)+1,0))</f>
        <v>0</v>
      </c>
      <c r="AC163" s="31"/>
      <c r="AD163" s="26"/>
      <c r="AE163" s="27"/>
      <c r="AF163" s="28"/>
    </row>
    <row r="164" spans="2:32" ht="39.950000000000003" customHeight="1" thickBot="1">
      <c r="B164" s="14" t="str">
        <f t="shared" si="8"/>
        <v/>
      </c>
      <c r="C164" s="38"/>
      <c r="D164" s="36"/>
      <c r="E164" s="55"/>
      <c r="F164" s="15"/>
      <c r="G164" s="16"/>
      <c r="H164" s="36"/>
      <c r="L164" t="str">
        <f t="shared" si="9"/>
        <v/>
      </c>
      <c r="M164" t="str">
        <f t="shared" si="10"/>
        <v/>
      </c>
      <c r="N164">
        <f>IF($B$1=0,0,IF(F164=MAX($F$6:$F$206),MAX($N$6:N163)+1,0))</f>
        <v>0</v>
      </c>
      <c r="AC164" s="30"/>
      <c r="AD164" s="26"/>
      <c r="AE164" s="27"/>
      <c r="AF164" s="28"/>
    </row>
    <row r="165" spans="2:32" ht="39.950000000000003" customHeight="1" thickBot="1">
      <c r="B165" s="14" t="str">
        <f t="shared" si="8"/>
        <v/>
      </c>
      <c r="C165" s="38"/>
      <c r="D165" s="36"/>
      <c r="E165" s="55"/>
      <c r="F165" s="15"/>
      <c r="G165" s="16"/>
      <c r="H165" s="36"/>
      <c r="L165" t="str">
        <f t="shared" si="9"/>
        <v/>
      </c>
      <c r="M165" t="str">
        <f t="shared" si="10"/>
        <v/>
      </c>
      <c r="N165">
        <f>IF($B$1=0,0,IF(F165=MAX($F$6:$F$206),MAX($N$6:N164)+1,0))</f>
        <v>0</v>
      </c>
      <c r="AC165" s="30"/>
      <c r="AD165" s="26"/>
      <c r="AE165" s="27"/>
      <c r="AF165" s="28"/>
    </row>
    <row r="166" spans="2:32" ht="39.950000000000003" customHeight="1" thickBot="1">
      <c r="B166" s="14" t="str">
        <f t="shared" si="8"/>
        <v/>
      </c>
      <c r="C166" s="38"/>
      <c r="D166" s="36"/>
      <c r="E166" s="55"/>
      <c r="F166" s="15"/>
      <c r="G166" s="16"/>
      <c r="H166" s="36"/>
      <c r="L166" t="str">
        <f t="shared" si="9"/>
        <v/>
      </c>
      <c r="M166" t="str">
        <f t="shared" si="10"/>
        <v/>
      </c>
      <c r="N166">
        <f>IF($B$1=0,0,IF(F166=MAX($F$6:$F$206),MAX($N$6:N165)+1,0))</f>
        <v>0</v>
      </c>
      <c r="AC166" s="25"/>
      <c r="AD166" s="26"/>
      <c r="AE166" s="27"/>
      <c r="AF166" s="28"/>
    </row>
    <row r="167" spans="2:32" ht="39.950000000000003" customHeight="1" thickBot="1">
      <c r="B167" s="14" t="str">
        <f t="shared" si="8"/>
        <v/>
      </c>
      <c r="C167" s="38"/>
      <c r="D167" s="36"/>
      <c r="E167" s="55"/>
      <c r="F167" s="15"/>
      <c r="G167" s="16"/>
      <c r="H167" s="36"/>
      <c r="L167" t="str">
        <f t="shared" si="9"/>
        <v/>
      </c>
      <c r="M167" t="str">
        <f t="shared" si="10"/>
        <v/>
      </c>
      <c r="N167">
        <f>IF($B$1=0,0,IF(F167=MAX($F$6:$F$206),MAX($N$6:N166)+1,0))</f>
        <v>0</v>
      </c>
      <c r="AC167" s="30"/>
      <c r="AD167" s="26"/>
      <c r="AE167" s="27"/>
      <c r="AF167" s="28"/>
    </row>
    <row r="168" spans="2:32" ht="39.950000000000003" customHeight="1" thickBot="1">
      <c r="B168" s="14" t="str">
        <f t="shared" si="8"/>
        <v/>
      </c>
      <c r="C168" s="38"/>
      <c r="D168" s="36"/>
      <c r="E168" s="55"/>
      <c r="F168" s="15"/>
      <c r="G168" s="16"/>
      <c r="H168" s="36"/>
      <c r="L168" t="str">
        <f t="shared" si="9"/>
        <v/>
      </c>
      <c r="M168" t="str">
        <f t="shared" si="10"/>
        <v/>
      </c>
      <c r="N168">
        <f>IF($B$1=0,0,IF(F168=MAX($F$6:$F$206),MAX($N$6:N167)+1,0))</f>
        <v>0</v>
      </c>
      <c r="AC168" s="31"/>
      <c r="AD168" s="31"/>
      <c r="AE168" s="31"/>
      <c r="AF168" s="28"/>
    </row>
    <row r="169" spans="2:32" ht="39.950000000000003" customHeight="1" thickBot="1">
      <c r="B169" s="14" t="str">
        <f t="shared" si="8"/>
        <v/>
      </c>
      <c r="C169" s="38"/>
      <c r="D169" s="36"/>
      <c r="E169" s="55"/>
      <c r="F169" s="15"/>
      <c r="G169" s="16"/>
      <c r="H169" s="36"/>
      <c r="L169" t="str">
        <f t="shared" si="9"/>
        <v/>
      </c>
      <c r="M169" t="str">
        <f t="shared" si="10"/>
        <v/>
      </c>
      <c r="N169">
        <f>IF($B$1=0,0,IF(F169=MAX($F$6:$F$206),MAX($N$6:N168)+1,0))</f>
        <v>0</v>
      </c>
      <c r="AC169" s="30"/>
      <c r="AD169" s="26"/>
      <c r="AE169" s="27"/>
      <c r="AF169" s="28"/>
    </row>
    <row r="170" spans="2:32" ht="39.950000000000003" customHeight="1" thickBot="1">
      <c r="B170" s="14" t="str">
        <f t="shared" si="8"/>
        <v/>
      </c>
      <c r="C170" s="38"/>
      <c r="D170" s="36"/>
      <c r="E170" s="55"/>
      <c r="F170" s="15"/>
      <c r="G170" s="16"/>
      <c r="H170" s="36"/>
      <c r="L170" t="str">
        <f t="shared" si="9"/>
        <v/>
      </c>
      <c r="M170" t="str">
        <f t="shared" si="10"/>
        <v/>
      </c>
      <c r="N170">
        <f>IF($B$1=0,0,IF(F170=MAX($F$6:$F$206),MAX($N$6:N169)+1,0))</f>
        <v>0</v>
      </c>
      <c r="AC170" s="30"/>
      <c r="AD170" s="26"/>
      <c r="AE170" s="27"/>
      <c r="AF170" s="28"/>
    </row>
    <row r="171" spans="2:32" ht="39.950000000000003" customHeight="1" thickBot="1">
      <c r="B171" s="14" t="str">
        <f t="shared" si="8"/>
        <v/>
      </c>
      <c r="C171" s="38"/>
      <c r="D171" s="36"/>
      <c r="E171" s="55"/>
      <c r="F171" s="15"/>
      <c r="G171" s="16"/>
      <c r="H171" s="36"/>
      <c r="L171" t="str">
        <f t="shared" si="9"/>
        <v/>
      </c>
      <c r="M171" t="str">
        <f t="shared" si="10"/>
        <v/>
      </c>
      <c r="N171">
        <f>IF($B$1=0,0,IF(F171=MAX($F$6:$F$206),MAX($N$6:N170)+1,0))</f>
        <v>0</v>
      </c>
      <c r="AC171" s="25"/>
      <c r="AD171" s="26"/>
      <c r="AE171" s="27"/>
      <c r="AF171" s="28"/>
    </row>
    <row r="172" spans="2:32" ht="39.950000000000003" customHeight="1" thickBot="1">
      <c r="B172" s="14" t="str">
        <f t="shared" si="8"/>
        <v/>
      </c>
      <c r="C172" s="38"/>
      <c r="D172" s="36"/>
      <c r="E172" s="55"/>
      <c r="F172" s="15"/>
      <c r="G172" s="16"/>
      <c r="H172" s="36"/>
      <c r="L172" t="str">
        <f t="shared" si="9"/>
        <v/>
      </c>
      <c r="M172" t="str">
        <f t="shared" si="10"/>
        <v/>
      </c>
      <c r="N172">
        <f>IF($B$1=0,0,IF(F172=MAX($F$6:$F$206),MAX($N$6:N171)+1,0))</f>
        <v>0</v>
      </c>
      <c r="AC172" s="25"/>
      <c r="AD172" s="26"/>
      <c r="AE172" s="27"/>
      <c r="AF172" s="28"/>
    </row>
    <row r="173" spans="2:32" ht="39.950000000000003" customHeight="1" thickBot="1">
      <c r="B173" s="14" t="str">
        <f t="shared" si="8"/>
        <v/>
      </c>
      <c r="C173" s="38"/>
      <c r="D173" s="36"/>
      <c r="E173" s="55"/>
      <c r="F173" s="15"/>
      <c r="G173" s="16"/>
      <c r="H173" s="36"/>
      <c r="L173" t="str">
        <f t="shared" si="9"/>
        <v/>
      </c>
      <c r="M173" t="str">
        <f t="shared" si="10"/>
        <v/>
      </c>
      <c r="N173">
        <f>IF($B$1=0,0,IF(F173=MAX($F$6:$F$206),MAX($N$6:N172)+1,0))</f>
        <v>0</v>
      </c>
      <c r="AC173" s="30"/>
      <c r="AD173" s="26"/>
      <c r="AE173" s="27"/>
      <c r="AF173" s="28"/>
    </row>
    <row r="174" spans="2:32" ht="39.950000000000003" customHeight="1" thickBot="1">
      <c r="B174" s="14" t="str">
        <f t="shared" si="8"/>
        <v/>
      </c>
      <c r="C174" s="38"/>
      <c r="D174" s="36"/>
      <c r="E174" s="55"/>
      <c r="F174" s="15"/>
      <c r="G174" s="16"/>
      <c r="H174" s="36"/>
      <c r="L174" t="str">
        <f t="shared" si="9"/>
        <v/>
      </c>
      <c r="M174" t="str">
        <f t="shared" si="10"/>
        <v/>
      </c>
      <c r="N174">
        <f>IF($B$1=0,0,IF(F174=MAX($F$6:$F$206),MAX($N$6:N173)+1,0))</f>
        <v>0</v>
      </c>
      <c r="AC174" s="31"/>
      <c r="AD174" s="26"/>
      <c r="AE174" s="27"/>
      <c r="AF174" s="28"/>
    </row>
    <row r="175" spans="2:32" ht="39.950000000000003" customHeight="1" thickBot="1">
      <c r="B175" s="14" t="str">
        <f t="shared" si="8"/>
        <v/>
      </c>
      <c r="C175" s="38"/>
      <c r="D175" s="36"/>
      <c r="E175" s="55"/>
      <c r="F175" s="15"/>
      <c r="G175" s="16"/>
      <c r="H175" s="36"/>
      <c r="L175" t="str">
        <f t="shared" si="9"/>
        <v/>
      </c>
      <c r="M175" t="str">
        <f t="shared" si="10"/>
        <v/>
      </c>
      <c r="N175">
        <f>IF($B$1=0,0,IF(F175=MAX($F$6:$F$206),MAX($N$6:N174)+1,0))</f>
        <v>0</v>
      </c>
      <c r="AC175" s="25"/>
      <c r="AD175" s="26"/>
      <c r="AE175" s="27"/>
      <c r="AF175" s="28"/>
    </row>
    <row r="176" spans="2:32" ht="39.950000000000003" customHeight="1" thickBot="1">
      <c r="B176" s="14" t="str">
        <f t="shared" si="8"/>
        <v/>
      </c>
      <c r="C176" s="38"/>
      <c r="D176" s="36"/>
      <c r="E176" s="55"/>
      <c r="F176" s="15"/>
      <c r="G176" s="16"/>
      <c r="H176" s="36"/>
      <c r="L176" t="str">
        <f t="shared" si="9"/>
        <v/>
      </c>
      <c r="M176" t="str">
        <f t="shared" si="10"/>
        <v/>
      </c>
      <c r="N176">
        <f>IF($B$1=0,0,IF(F176=MAX($F$6:$F$206),MAX($N$6:N175)+1,0))</f>
        <v>0</v>
      </c>
      <c r="AC176" s="25"/>
      <c r="AD176" s="26"/>
      <c r="AE176" s="27"/>
      <c r="AF176" s="28"/>
    </row>
    <row r="177" spans="2:32" ht="39.950000000000003" customHeight="1" thickBot="1">
      <c r="B177" s="14" t="str">
        <f t="shared" si="8"/>
        <v/>
      </c>
      <c r="C177" s="38"/>
      <c r="D177" s="36"/>
      <c r="E177" s="55"/>
      <c r="F177" s="15"/>
      <c r="G177" s="16"/>
      <c r="H177" s="36"/>
      <c r="L177" t="str">
        <f t="shared" si="9"/>
        <v/>
      </c>
      <c r="M177" t="str">
        <f t="shared" si="10"/>
        <v/>
      </c>
      <c r="N177">
        <f>IF($B$1=0,0,IF(F177=MAX($F$6:$F$206),MAX($N$6:N176)+1,0))</f>
        <v>0</v>
      </c>
      <c r="AC177" s="31"/>
      <c r="AD177" s="26"/>
      <c r="AE177" s="27"/>
      <c r="AF177" s="28"/>
    </row>
    <row r="178" spans="2:32" ht="39.950000000000003" customHeight="1" thickBot="1">
      <c r="B178" s="14" t="str">
        <f t="shared" si="8"/>
        <v/>
      </c>
      <c r="C178" s="38"/>
      <c r="D178" s="36"/>
      <c r="E178" s="55"/>
      <c r="F178" s="15"/>
      <c r="G178" s="16"/>
      <c r="H178" s="36"/>
      <c r="L178" t="str">
        <f t="shared" si="9"/>
        <v/>
      </c>
      <c r="M178" t="str">
        <f t="shared" si="10"/>
        <v/>
      </c>
      <c r="N178">
        <f>IF($B$1=0,0,IF(F178=MAX($F$6:$F$206),MAX($N$6:N177)+1,0))</f>
        <v>0</v>
      </c>
      <c r="AC178" s="25"/>
      <c r="AD178" s="26"/>
      <c r="AE178" s="27"/>
      <c r="AF178" s="28"/>
    </row>
    <row r="179" spans="2:32" ht="39.950000000000003" customHeight="1" thickBot="1">
      <c r="B179" s="14" t="str">
        <f t="shared" si="8"/>
        <v/>
      </c>
      <c r="C179" s="38"/>
      <c r="D179" s="36"/>
      <c r="E179" s="55"/>
      <c r="F179" s="15"/>
      <c r="G179" s="16"/>
      <c r="H179" s="36"/>
      <c r="L179" t="str">
        <f t="shared" si="9"/>
        <v/>
      </c>
      <c r="M179" t="str">
        <f t="shared" si="10"/>
        <v/>
      </c>
      <c r="N179">
        <f>IF($B$1=0,0,IF(F179=MAX($F$6:$F$206),MAX($N$6:N178)+1,0))</f>
        <v>0</v>
      </c>
      <c r="AC179" s="27"/>
      <c r="AD179" s="26"/>
      <c r="AE179" s="27"/>
      <c r="AF179" s="28"/>
    </row>
    <row r="180" spans="2:32" ht="39.950000000000003" customHeight="1" thickBot="1">
      <c r="B180" s="14" t="str">
        <f t="shared" si="8"/>
        <v/>
      </c>
      <c r="C180" s="38"/>
      <c r="D180" s="36"/>
      <c r="E180" s="55"/>
      <c r="F180" s="15"/>
      <c r="G180" s="16"/>
      <c r="H180" s="36"/>
      <c r="L180" t="str">
        <f t="shared" si="9"/>
        <v/>
      </c>
      <c r="M180" t="str">
        <f t="shared" si="10"/>
        <v/>
      </c>
      <c r="N180">
        <f>IF($B$1=0,0,IF(F180=MAX($F$6:$F$206),MAX($N$6:N179)+1,0))</f>
        <v>0</v>
      </c>
      <c r="AC180" s="31"/>
      <c r="AD180" s="26"/>
      <c r="AE180" s="27"/>
      <c r="AF180" s="28"/>
    </row>
    <row r="181" spans="2:32" ht="39.950000000000003" customHeight="1" thickBot="1">
      <c r="B181" s="14" t="str">
        <f t="shared" si="8"/>
        <v/>
      </c>
      <c r="C181" s="38"/>
      <c r="D181" s="36"/>
      <c r="E181" s="55"/>
      <c r="F181" s="15"/>
      <c r="G181" s="16"/>
      <c r="H181" s="36"/>
      <c r="L181" t="str">
        <f t="shared" si="9"/>
        <v/>
      </c>
      <c r="M181" t="str">
        <f t="shared" si="10"/>
        <v/>
      </c>
      <c r="N181">
        <f>IF($B$1=0,0,IF(F181=MAX($F$6:$F$206),MAX($N$6:N180)+1,0))</f>
        <v>0</v>
      </c>
      <c r="AC181" s="25"/>
      <c r="AD181" s="26"/>
      <c r="AE181" s="27"/>
      <c r="AF181" s="28"/>
    </row>
    <row r="182" spans="2:32" ht="39.950000000000003" customHeight="1" thickBot="1">
      <c r="B182" s="14" t="str">
        <f t="shared" si="8"/>
        <v/>
      </c>
      <c r="C182" s="38"/>
      <c r="D182" s="36"/>
      <c r="E182" s="55"/>
      <c r="F182" s="15"/>
      <c r="G182" s="16"/>
      <c r="H182" s="36"/>
      <c r="L182" t="str">
        <f t="shared" si="9"/>
        <v/>
      </c>
      <c r="M182" t="str">
        <f t="shared" si="10"/>
        <v/>
      </c>
      <c r="N182">
        <f>IF($B$1=0,0,IF(F182=MAX($F$6:$F$206),MAX($N$6:N181)+1,0))</f>
        <v>0</v>
      </c>
      <c r="AC182" s="25"/>
      <c r="AD182" s="26"/>
      <c r="AE182" s="27"/>
      <c r="AF182" s="28"/>
    </row>
    <row r="183" spans="2:32" ht="39.950000000000003" customHeight="1" thickBot="1">
      <c r="B183" s="14" t="str">
        <f t="shared" si="8"/>
        <v/>
      </c>
      <c r="C183" s="38"/>
      <c r="D183" s="36"/>
      <c r="E183" s="55"/>
      <c r="F183" s="15"/>
      <c r="G183" s="16"/>
      <c r="H183" s="36"/>
      <c r="L183" t="str">
        <f t="shared" si="9"/>
        <v/>
      </c>
      <c r="M183" t="str">
        <f t="shared" si="10"/>
        <v/>
      </c>
      <c r="N183">
        <f>IF($B$1=0,0,IF(F183=MAX($F$6:$F$206),MAX($N$6:N182)+1,0))</f>
        <v>0</v>
      </c>
      <c r="AC183" s="25"/>
      <c r="AD183" s="26"/>
      <c r="AE183" s="27"/>
      <c r="AF183" s="28"/>
    </row>
    <row r="184" spans="2:32" ht="39.950000000000003" customHeight="1" thickBot="1">
      <c r="B184" s="14" t="str">
        <f t="shared" si="8"/>
        <v/>
      </c>
      <c r="C184" s="38"/>
      <c r="D184" s="36"/>
      <c r="E184" s="55"/>
      <c r="F184" s="15"/>
      <c r="G184" s="16"/>
      <c r="H184" s="36"/>
      <c r="L184" t="str">
        <f t="shared" si="9"/>
        <v/>
      </c>
      <c r="M184" t="str">
        <f t="shared" si="10"/>
        <v/>
      </c>
      <c r="N184">
        <f>IF($B$1=0,0,IF(F184=MAX($F$6:$F$206),MAX($N$6:N183)+1,0))</f>
        <v>0</v>
      </c>
      <c r="AC184" s="30"/>
      <c r="AD184" s="26"/>
      <c r="AE184" s="27"/>
      <c r="AF184" s="28"/>
    </row>
    <row r="185" spans="2:32" ht="39.950000000000003" customHeight="1" thickBot="1">
      <c r="B185" s="14" t="str">
        <f t="shared" si="8"/>
        <v/>
      </c>
      <c r="C185" s="38"/>
      <c r="D185" s="36"/>
      <c r="E185" s="55"/>
      <c r="F185" s="15"/>
      <c r="G185" s="16"/>
      <c r="H185" s="36"/>
      <c r="L185" t="str">
        <f t="shared" si="9"/>
        <v/>
      </c>
      <c r="M185" t="str">
        <f t="shared" si="10"/>
        <v/>
      </c>
      <c r="N185">
        <f>IF($B$1=0,0,IF(F185=MAX($F$6:$F$206),MAX($N$6:N184)+1,0))</f>
        <v>0</v>
      </c>
      <c r="AC185" s="25"/>
      <c r="AD185" s="26"/>
      <c r="AE185" s="27"/>
      <c r="AF185" s="28"/>
    </row>
    <row r="186" spans="2:32" ht="39.950000000000003" customHeight="1" thickBot="1">
      <c r="B186" s="14" t="str">
        <f t="shared" si="8"/>
        <v/>
      </c>
      <c r="C186" s="38"/>
      <c r="D186" s="36"/>
      <c r="E186" s="55"/>
      <c r="F186" s="15"/>
      <c r="G186" s="16"/>
      <c r="H186" s="36"/>
      <c r="L186" t="str">
        <f t="shared" si="9"/>
        <v/>
      </c>
      <c r="M186" t="str">
        <f t="shared" si="10"/>
        <v/>
      </c>
      <c r="N186">
        <f>IF($B$1=0,0,IF(F186=MAX($F$6:$F$206),MAX($N$6:N185)+1,0))</f>
        <v>0</v>
      </c>
      <c r="AC186" s="30"/>
      <c r="AD186" s="26"/>
      <c r="AE186" s="27"/>
      <c r="AF186" s="28"/>
    </row>
    <row r="187" spans="2:32" ht="39.950000000000003" customHeight="1" thickBot="1">
      <c r="B187" s="14" t="str">
        <f t="shared" si="8"/>
        <v/>
      </c>
      <c r="C187" s="38"/>
      <c r="D187" s="36"/>
      <c r="E187" s="55"/>
      <c r="F187" s="15"/>
      <c r="G187" s="16"/>
      <c r="H187" s="36"/>
      <c r="L187" t="str">
        <f t="shared" si="9"/>
        <v/>
      </c>
      <c r="M187" t="str">
        <f t="shared" si="10"/>
        <v/>
      </c>
      <c r="N187">
        <f>IF($B$1=0,0,IF(F187=MAX($F$6:$F$206),MAX($N$6:N186)+1,0))</f>
        <v>0</v>
      </c>
      <c r="AC187" s="32"/>
      <c r="AD187" s="26"/>
      <c r="AE187" s="27"/>
      <c r="AF187" s="28"/>
    </row>
    <row r="188" spans="2:32" ht="39.950000000000003" customHeight="1" thickBot="1">
      <c r="B188" s="14" t="str">
        <f t="shared" si="8"/>
        <v/>
      </c>
      <c r="C188" s="38"/>
      <c r="D188" s="36"/>
      <c r="E188" s="55"/>
      <c r="F188" s="15"/>
      <c r="G188" s="16"/>
      <c r="H188" s="36"/>
      <c r="L188" t="str">
        <f t="shared" si="9"/>
        <v/>
      </c>
      <c r="M188" t="str">
        <f t="shared" si="10"/>
        <v/>
      </c>
      <c r="N188">
        <f>IF($B$1=0,0,IF(F188=MAX($F$6:$F$206),MAX($N$6:N187)+1,0))</f>
        <v>0</v>
      </c>
      <c r="AC188" s="25"/>
      <c r="AD188" s="26"/>
      <c r="AE188" s="27"/>
      <c r="AF188" s="28"/>
    </row>
    <row r="189" spans="2:32" ht="39.950000000000003" customHeight="1" thickBot="1">
      <c r="B189" s="14" t="str">
        <f t="shared" si="8"/>
        <v/>
      </c>
      <c r="C189" s="38"/>
      <c r="D189" s="36"/>
      <c r="E189" s="55"/>
      <c r="F189" s="15"/>
      <c r="G189" s="16"/>
      <c r="H189" s="36"/>
      <c r="L189" t="str">
        <f t="shared" si="9"/>
        <v/>
      </c>
      <c r="M189" t="str">
        <f t="shared" si="10"/>
        <v/>
      </c>
      <c r="N189">
        <f>IF($B$1=0,0,IF(F189=MAX($F$6:$F$206),MAX($N$6:N188)+1,0))</f>
        <v>0</v>
      </c>
      <c r="AC189" s="25"/>
      <c r="AD189" s="26"/>
      <c r="AE189" s="27"/>
      <c r="AF189" s="28"/>
    </row>
    <row r="190" spans="2:32" ht="39.950000000000003" customHeight="1" thickBot="1">
      <c r="B190" s="14" t="str">
        <f t="shared" si="8"/>
        <v/>
      </c>
      <c r="C190" s="38"/>
      <c r="D190" s="36"/>
      <c r="E190" s="55"/>
      <c r="F190" s="15"/>
      <c r="G190" s="16"/>
      <c r="H190" s="36"/>
      <c r="L190" t="str">
        <f t="shared" si="9"/>
        <v/>
      </c>
      <c r="M190" t="str">
        <f t="shared" si="10"/>
        <v/>
      </c>
      <c r="N190">
        <f>IF($B$1=0,0,IF(F190=MAX($F$6:$F$206),MAX($N$6:N189)+1,0))</f>
        <v>0</v>
      </c>
      <c r="AC190" s="25"/>
      <c r="AD190" s="26"/>
      <c r="AE190" s="27"/>
      <c r="AF190" s="28"/>
    </row>
    <row r="191" spans="2:32" ht="39.950000000000003" customHeight="1" thickBot="1">
      <c r="B191" s="14" t="str">
        <f t="shared" si="8"/>
        <v/>
      </c>
      <c r="C191" s="38"/>
      <c r="D191" s="36"/>
      <c r="E191" s="55"/>
      <c r="F191" s="15"/>
      <c r="G191" s="16"/>
      <c r="H191" s="36"/>
      <c r="L191" t="str">
        <f t="shared" si="9"/>
        <v/>
      </c>
      <c r="M191" t="str">
        <f t="shared" si="10"/>
        <v/>
      </c>
      <c r="N191">
        <f>IF($B$1=0,0,IF(F191=MAX($F$6:$F$206),MAX($N$6:N190)+1,0))</f>
        <v>0</v>
      </c>
      <c r="AC191" s="30"/>
      <c r="AD191" s="26"/>
      <c r="AE191" s="27"/>
      <c r="AF191" s="28"/>
    </row>
    <row r="192" spans="2:32" ht="39.950000000000003" customHeight="1" thickBot="1">
      <c r="B192" s="14" t="str">
        <f t="shared" si="8"/>
        <v/>
      </c>
      <c r="C192" s="38"/>
      <c r="D192" s="36"/>
      <c r="E192" s="55"/>
      <c r="F192" s="15"/>
      <c r="G192" s="16"/>
      <c r="H192" s="36"/>
      <c r="L192" t="str">
        <f t="shared" si="9"/>
        <v/>
      </c>
      <c r="M192" t="str">
        <f t="shared" si="10"/>
        <v/>
      </c>
      <c r="N192">
        <f>IF($B$1=0,0,IF(F192=MAX($F$6:$F$206),MAX($N$6:N191)+1,0))</f>
        <v>0</v>
      </c>
      <c r="AC192" s="31"/>
      <c r="AD192" s="31"/>
      <c r="AE192" s="31"/>
      <c r="AF192" s="28"/>
    </row>
    <row r="193" spans="2:32" ht="39.950000000000003" customHeight="1" thickBot="1">
      <c r="B193" s="14" t="str">
        <f t="shared" si="8"/>
        <v/>
      </c>
      <c r="C193" s="38"/>
      <c r="D193" s="36"/>
      <c r="E193" s="55"/>
      <c r="F193" s="15"/>
      <c r="G193" s="16"/>
      <c r="H193" s="36"/>
      <c r="L193" t="str">
        <f t="shared" si="9"/>
        <v/>
      </c>
      <c r="M193" t="str">
        <f t="shared" si="10"/>
        <v/>
      </c>
      <c r="N193">
        <f>IF($B$1=0,0,IF(F193=MAX($F$6:$F$206),MAX($N$6:N192)+1,0))</f>
        <v>0</v>
      </c>
      <c r="AC193" s="31"/>
      <c r="AD193" s="26"/>
      <c r="AE193" s="27"/>
      <c r="AF193" s="28"/>
    </row>
    <row r="194" spans="2:32" ht="39.950000000000003" customHeight="1" thickBot="1">
      <c r="B194" s="14" t="str">
        <f t="shared" si="8"/>
        <v/>
      </c>
      <c r="C194" s="38"/>
      <c r="D194" s="36"/>
      <c r="E194" s="55"/>
      <c r="F194" s="15"/>
      <c r="G194" s="16"/>
      <c r="H194" s="36"/>
      <c r="L194" t="str">
        <f t="shared" si="9"/>
        <v/>
      </c>
      <c r="M194" t="str">
        <f t="shared" si="10"/>
        <v/>
      </c>
      <c r="N194">
        <f>IF($B$1=0,0,IF(F194=MAX($F$6:$F$206),MAX($N$6:N193)+1,0))</f>
        <v>0</v>
      </c>
      <c r="AC194" s="25"/>
      <c r="AD194" s="26"/>
      <c r="AE194" s="27"/>
      <c r="AF194" s="28"/>
    </row>
    <row r="195" spans="2:32" ht="39.950000000000003" customHeight="1" thickBot="1">
      <c r="B195" s="14" t="str">
        <f t="shared" si="8"/>
        <v/>
      </c>
      <c r="C195" s="38"/>
      <c r="D195" s="36"/>
      <c r="E195" s="55"/>
      <c r="F195" s="15"/>
      <c r="G195" s="16"/>
      <c r="H195" s="36"/>
      <c r="L195" t="str">
        <f t="shared" si="9"/>
        <v/>
      </c>
      <c r="M195" t="str">
        <f t="shared" si="10"/>
        <v/>
      </c>
      <c r="N195">
        <f>IF($B$1=0,0,IF(F195=MAX($F$6:$F$206),MAX($N$6:N194)+1,0))</f>
        <v>0</v>
      </c>
      <c r="AC195" s="30"/>
      <c r="AD195" s="26"/>
      <c r="AE195" s="27"/>
      <c r="AF195" s="28"/>
    </row>
    <row r="196" spans="2:32" ht="39.950000000000003" customHeight="1" thickBot="1">
      <c r="B196" s="14" t="str">
        <f t="shared" si="8"/>
        <v/>
      </c>
      <c r="C196" s="38"/>
      <c r="D196" s="36"/>
      <c r="E196" s="55"/>
      <c r="F196" s="15"/>
      <c r="G196" s="16"/>
      <c r="H196" s="36"/>
      <c r="L196" t="str">
        <f t="shared" si="9"/>
        <v/>
      </c>
      <c r="M196" t="str">
        <f t="shared" si="10"/>
        <v/>
      </c>
      <c r="N196">
        <f>IF($B$1=0,0,IF(F196=MAX($F$6:$F$206),MAX($N$6:N195)+1,0))</f>
        <v>0</v>
      </c>
      <c r="AC196" s="30"/>
      <c r="AD196" s="26"/>
      <c r="AE196" s="27"/>
      <c r="AF196" s="28"/>
    </row>
    <row r="197" spans="2:32" ht="39.950000000000003" customHeight="1" thickBot="1">
      <c r="B197" s="14" t="str">
        <f t="shared" si="8"/>
        <v/>
      </c>
      <c r="C197" s="38"/>
      <c r="D197" s="36"/>
      <c r="E197" s="55"/>
      <c r="F197" s="15"/>
      <c r="G197" s="16"/>
      <c r="H197" s="36"/>
      <c r="L197" t="str">
        <f t="shared" si="9"/>
        <v/>
      </c>
      <c r="M197" t="str">
        <f t="shared" si="10"/>
        <v/>
      </c>
      <c r="N197">
        <f>IF($B$1=0,0,IF(F197=MAX($F$6:$F$206),MAX($N$6:N196)+1,0))</f>
        <v>0</v>
      </c>
      <c r="AC197" s="30"/>
      <c r="AD197" s="26"/>
      <c r="AE197" s="27"/>
      <c r="AF197" s="28"/>
    </row>
    <row r="198" spans="2:32" ht="39.950000000000003" customHeight="1" thickBot="1">
      <c r="B198" s="14" t="str">
        <f t="shared" ref="B198:B206" si="11">IF(ISERROR(RANK(M198,$M$6:$M$206,1))=TRUE,"",RANK(M198,$M$6:$M$206,1))</f>
        <v/>
      </c>
      <c r="C198" s="38"/>
      <c r="D198" s="36"/>
      <c r="E198" s="55"/>
      <c r="F198" s="15"/>
      <c r="G198" s="16"/>
      <c r="H198" s="36"/>
      <c r="L198" t="str">
        <f t="shared" ref="L198:L206" si="12">B198</f>
        <v/>
      </c>
      <c r="M198" t="str">
        <f t="shared" ref="M198:M206" si="13">IF(F198+N198=0,"",F198+N198)</f>
        <v/>
      </c>
      <c r="N198">
        <f>IF($B$1=0,0,IF(F198=MAX($F$6:$F$206),MAX($N$6:N197)+1,0))</f>
        <v>0</v>
      </c>
      <c r="AC198" s="25"/>
      <c r="AD198" s="26"/>
      <c r="AE198" s="27"/>
      <c r="AF198" s="28"/>
    </row>
    <row r="199" spans="2:32" ht="39.950000000000003" customHeight="1" thickBot="1">
      <c r="B199" s="14" t="str">
        <f t="shared" si="11"/>
        <v/>
      </c>
      <c r="C199" s="38"/>
      <c r="D199" s="36"/>
      <c r="E199" s="55"/>
      <c r="F199" s="15"/>
      <c r="G199" s="16"/>
      <c r="H199" s="36"/>
      <c r="L199" t="str">
        <f t="shared" si="12"/>
        <v/>
      </c>
      <c r="M199" t="str">
        <f t="shared" si="13"/>
        <v/>
      </c>
      <c r="N199">
        <f>IF($B$1=0,0,IF(F199=MAX($F$6:$F$206),MAX($N$6:N198)+1,0))</f>
        <v>0</v>
      </c>
      <c r="AC199" s="31"/>
      <c r="AD199" s="26"/>
      <c r="AE199" s="27"/>
      <c r="AF199" s="28"/>
    </row>
    <row r="200" spans="2:32" ht="39.950000000000003" customHeight="1" thickBot="1">
      <c r="B200" s="14" t="str">
        <f t="shared" si="11"/>
        <v/>
      </c>
      <c r="C200" s="38"/>
      <c r="D200" s="36"/>
      <c r="E200" s="55"/>
      <c r="F200" s="15"/>
      <c r="G200" s="16"/>
      <c r="H200" s="36"/>
      <c r="L200" t="str">
        <f t="shared" si="12"/>
        <v/>
      </c>
      <c r="M200" t="str">
        <f t="shared" si="13"/>
        <v/>
      </c>
      <c r="N200">
        <f>IF($B$1=0,0,IF(F200=MAX($F$6:$F$206),MAX($N$6:N199)+1,0))</f>
        <v>0</v>
      </c>
      <c r="AC200" s="25"/>
      <c r="AD200" s="26"/>
      <c r="AE200" s="27"/>
      <c r="AF200" s="28"/>
    </row>
    <row r="201" spans="2:32" ht="39.950000000000003" customHeight="1" thickBot="1">
      <c r="B201" s="14" t="str">
        <f t="shared" si="11"/>
        <v/>
      </c>
      <c r="C201" s="38"/>
      <c r="D201" s="36"/>
      <c r="E201" s="15"/>
      <c r="F201" s="15"/>
      <c r="G201" s="16"/>
      <c r="H201" s="36"/>
      <c r="L201" t="str">
        <f t="shared" si="12"/>
        <v/>
      </c>
      <c r="M201" t="str">
        <f t="shared" si="13"/>
        <v/>
      </c>
      <c r="N201">
        <f>IF($B$1=0,0,IF(F201=MAX($F$6:$F$206),MAX($N$6:N200)+1,0))</f>
        <v>0</v>
      </c>
      <c r="AC201" s="31"/>
      <c r="AD201" s="31"/>
      <c r="AE201" s="31"/>
      <c r="AF201" s="28"/>
    </row>
    <row r="202" spans="2:32" ht="39.950000000000003" customHeight="1" thickBot="1">
      <c r="B202" s="14" t="str">
        <f t="shared" si="11"/>
        <v/>
      </c>
      <c r="C202" s="38"/>
      <c r="D202" s="36"/>
      <c r="E202" s="15"/>
      <c r="F202" s="15"/>
      <c r="G202" s="16"/>
      <c r="H202" s="36"/>
      <c r="L202" t="str">
        <f t="shared" si="12"/>
        <v/>
      </c>
      <c r="M202" t="str">
        <f t="shared" si="13"/>
        <v/>
      </c>
      <c r="N202">
        <f>IF($B$1=0,0,IF(F202=MAX($F$6:$F$206),MAX($N$6:N201)+1,0))</f>
        <v>0</v>
      </c>
      <c r="AC202" s="30"/>
      <c r="AD202" s="26"/>
      <c r="AE202" s="27"/>
      <c r="AF202" s="28"/>
    </row>
    <row r="203" spans="2:32" ht="39.950000000000003" customHeight="1" thickBot="1">
      <c r="B203" s="14" t="str">
        <f t="shared" si="11"/>
        <v/>
      </c>
      <c r="C203" s="38"/>
      <c r="D203" s="36"/>
      <c r="E203" s="15"/>
      <c r="F203" s="15"/>
      <c r="G203" s="16"/>
      <c r="H203" s="36"/>
      <c r="L203" t="str">
        <f t="shared" si="12"/>
        <v/>
      </c>
      <c r="M203" t="str">
        <f t="shared" si="13"/>
        <v/>
      </c>
      <c r="N203">
        <f>IF($B$1=0,0,IF(F203=MAX($F$6:$F$206),MAX($N$6:N202)+1,0))</f>
        <v>0</v>
      </c>
      <c r="AC203" s="31"/>
      <c r="AD203" s="31"/>
      <c r="AE203" s="31"/>
      <c r="AF203" s="28"/>
    </row>
    <row r="204" spans="2:32" ht="39.950000000000003" customHeight="1" thickBot="1">
      <c r="B204" s="14" t="str">
        <f t="shared" si="11"/>
        <v/>
      </c>
      <c r="C204" s="38"/>
      <c r="D204" s="36"/>
      <c r="E204" s="15"/>
      <c r="F204" s="15"/>
      <c r="G204" s="16"/>
      <c r="H204" s="36"/>
      <c r="L204" t="str">
        <f t="shared" si="12"/>
        <v/>
      </c>
      <c r="M204" t="str">
        <f t="shared" si="13"/>
        <v/>
      </c>
      <c r="N204">
        <f>IF($B$1=0,0,IF(F204=MAX($F$6:$F$206),MAX($N$6:N203)+1,0))</f>
        <v>0</v>
      </c>
      <c r="AC204" s="25"/>
      <c r="AD204" s="26"/>
      <c r="AE204" s="27"/>
      <c r="AF204" s="28"/>
    </row>
    <row r="205" spans="2:32" ht="39.950000000000003" customHeight="1" thickBot="1">
      <c r="B205" s="14" t="str">
        <f t="shared" si="11"/>
        <v/>
      </c>
      <c r="C205" s="38"/>
      <c r="D205" s="36"/>
      <c r="E205" s="15"/>
      <c r="F205" s="15"/>
      <c r="G205" s="16"/>
      <c r="H205" s="36"/>
      <c r="L205" t="str">
        <f t="shared" si="12"/>
        <v/>
      </c>
      <c r="M205" t="str">
        <f t="shared" si="13"/>
        <v/>
      </c>
      <c r="N205">
        <f>IF($B$1=0,0,IF(F205=MAX($F$6:$F$206),MAX($N$6:N204)+1,0))</f>
        <v>0</v>
      </c>
      <c r="AC205" s="30"/>
      <c r="AD205" s="26"/>
      <c r="AE205" s="27"/>
      <c r="AF205" s="28"/>
    </row>
    <row r="206" spans="2:32" ht="39.950000000000003" customHeight="1" thickBot="1">
      <c r="B206" s="14" t="str">
        <f t="shared" si="11"/>
        <v/>
      </c>
      <c r="C206" s="39"/>
      <c r="D206" s="36"/>
      <c r="E206" s="15"/>
      <c r="F206" s="15"/>
      <c r="G206" s="16"/>
      <c r="H206" s="36"/>
      <c r="L206" t="str">
        <f t="shared" si="12"/>
        <v/>
      </c>
      <c r="M206" t="str">
        <f t="shared" si="13"/>
        <v/>
      </c>
      <c r="N206">
        <f>IF($B$1=0,0,IF(F206=MAX($F$6:$F$206),MAX($N$6:N205)+1,0))</f>
        <v>0</v>
      </c>
      <c r="AC206" s="25"/>
      <c r="AD206" s="26"/>
      <c r="AE206" s="27"/>
      <c r="AF206" s="28"/>
    </row>
    <row r="207" spans="2:32" ht="15.75">
      <c r="AC207" s="25"/>
      <c r="AD207" s="26"/>
      <c r="AE207" s="27"/>
      <c r="AF207" s="28"/>
    </row>
    <row r="208" spans="2:32" ht="15.75">
      <c r="AC208" s="25"/>
      <c r="AD208" s="26"/>
      <c r="AE208" s="27"/>
      <c r="AF208" s="28"/>
    </row>
    <row r="209" spans="29:32" ht="15.75">
      <c r="AC209" s="25"/>
      <c r="AD209" s="26"/>
      <c r="AE209" s="27"/>
      <c r="AF209" s="28"/>
    </row>
    <row r="210" spans="29:32" ht="15.75">
      <c r="AC210" s="30"/>
      <c r="AD210" s="26"/>
      <c r="AE210" s="27"/>
      <c r="AF210" s="28"/>
    </row>
    <row r="211" spans="29:32" ht="15.75">
      <c r="AC211" s="31"/>
      <c r="AD211" s="26"/>
      <c r="AE211" s="27"/>
      <c r="AF211" s="28"/>
    </row>
    <row r="212" spans="29:32" ht="15.75">
      <c r="AC212" s="25"/>
      <c r="AD212" s="26"/>
      <c r="AE212" s="27"/>
      <c r="AF212" s="28"/>
    </row>
    <row r="213" spans="29:32" ht="15.75">
      <c r="AC213" s="25"/>
      <c r="AD213" s="26"/>
      <c r="AE213" s="27"/>
      <c r="AF213" s="28"/>
    </row>
    <row r="214" spans="29:32" ht="15.75">
      <c r="AC214" s="30"/>
      <c r="AD214" s="26"/>
      <c r="AE214" s="27"/>
      <c r="AF214" s="28"/>
    </row>
    <row r="215" spans="29:32" ht="15.75">
      <c r="AC215" s="30"/>
      <c r="AD215" s="26"/>
      <c r="AE215" s="27"/>
      <c r="AF215" s="28"/>
    </row>
    <row r="216" spans="29:32" ht="15.75">
      <c r="AC216" s="30"/>
      <c r="AD216" s="26"/>
      <c r="AE216" s="27"/>
      <c r="AF216" s="28"/>
    </row>
    <row r="217" spans="29:32" ht="15.75">
      <c r="AC217" s="31"/>
      <c r="AD217" s="31"/>
      <c r="AE217" s="31"/>
      <c r="AF217" s="28"/>
    </row>
    <row r="218" spans="29:32" ht="15.75">
      <c r="AC218" s="31"/>
      <c r="AD218" s="26"/>
      <c r="AE218" s="27"/>
      <c r="AF218" s="28"/>
    </row>
    <row r="219" spans="29:32" ht="15.75">
      <c r="AC219" s="31"/>
      <c r="AD219" s="26"/>
      <c r="AE219" s="27"/>
      <c r="AF219" s="28"/>
    </row>
    <row r="220" spans="29:32" ht="15.75">
      <c r="AC220" s="25"/>
      <c r="AD220" s="26"/>
      <c r="AE220" s="27"/>
      <c r="AF220" s="28"/>
    </row>
    <row r="221" spans="29:32" ht="15.75">
      <c r="AC221" s="30"/>
      <c r="AD221" s="26"/>
      <c r="AE221" s="27"/>
      <c r="AF221" s="28"/>
    </row>
    <row r="222" spans="29:32" ht="15.75">
      <c r="AC222" s="30"/>
      <c r="AD222" s="26"/>
      <c r="AE222" s="27"/>
      <c r="AF222" s="28"/>
    </row>
    <row r="223" spans="29:32" ht="15.75">
      <c r="AC223" s="25"/>
      <c r="AD223" s="26"/>
      <c r="AE223" s="27"/>
      <c r="AF223" s="28"/>
    </row>
    <row r="224" spans="29:32" ht="15.75">
      <c r="AC224" s="25"/>
      <c r="AD224" s="26"/>
      <c r="AE224" s="27"/>
      <c r="AF224" s="28"/>
    </row>
    <row r="225" spans="29:32" ht="15.75">
      <c r="AC225" s="25"/>
      <c r="AD225" s="26"/>
      <c r="AE225" s="27"/>
      <c r="AF225" s="28"/>
    </row>
    <row r="226" spans="29:32" ht="15.75">
      <c r="AC226" s="25"/>
      <c r="AD226" s="26"/>
      <c r="AE226" s="27"/>
      <c r="AF226" s="28"/>
    </row>
    <row r="227" spans="29:32" ht="15.75">
      <c r="AC227" s="30"/>
      <c r="AD227" s="26"/>
      <c r="AE227" s="27"/>
      <c r="AF227" s="28"/>
    </row>
    <row r="228" spans="29:32" ht="15.75">
      <c r="AC228" s="25"/>
      <c r="AD228" s="26"/>
      <c r="AE228" s="27"/>
      <c r="AF228" s="28"/>
    </row>
    <row r="229" spans="29:32" ht="15.75">
      <c r="AC229" s="30"/>
      <c r="AD229" s="26"/>
      <c r="AE229" s="27"/>
      <c r="AF229" s="28"/>
    </row>
    <row r="230" spans="29:32" ht="15.75">
      <c r="AC230" s="31"/>
      <c r="AD230" s="31"/>
      <c r="AE230" s="31"/>
      <c r="AF230" s="28"/>
    </row>
    <row r="231" spans="29:32" ht="15.75">
      <c r="AC231" s="30"/>
      <c r="AD231" s="26"/>
      <c r="AE231" s="27"/>
      <c r="AF231" s="28"/>
    </row>
    <row r="232" spans="29:32" ht="15.75">
      <c r="AC232" s="30"/>
      <c r="AD232" s="26"/>
      <c r="AE232" s="27"/>
      <c r="AF232" s="28"/>
    </row>
    <row r="233" spans="29:32" ht="15.75">
      <c r="AC233" s="30"/>
      <c r="AD233" s="26"/>
      <c r="AE233" s="27"/>
      <c r="AF233" s="28"/>
    </row>
    <row r="234" spans="29:32" ht="15.75">
      <c r="AC234" s="25"/>
      <c r="AD234" s="26"/>
      <c r="AE234" s="27"/>
      <c r="AF234" s="28"/>
    </row>
    <row r="235" spans="29:32" ht="15.75">
      <c r="AC235" s="30"/>
      <c r="AD235" s="26"/>
      <c r="AE235" s="27"/>
      <c r="AF235" s="28"/>
    </row>
    <row r="236" spans="29:32" ht="15.75">
      <c r="AC236" s="31"/>
      <c r="AD236" s="26"/>
      <c r="AE236" s="27"/>
      <c r="AF236" s="28"/>
    </row>
    <row r="237" spans="29:32" ht="15.75">
      <c r="AC237" s="30"/>
      <c r="AD237" s="26"/>
      <c r="AE237" s="27"/>
      <c r="AF237" s="28"/>
    </row>
    <row r="238" spans="29:32" ht="15.75">
      <c r="AC238" s="30"/>
      <c r="AD238" s="26"/>
      <c r="AE238" s="27"/>
      <c r="AF238" s="28"/>
    </row>
    <row r="239" spans="29:32" ht="15.75">
      <c r="AC239" s="30"/>
      <c r="AD239" s="26"/>
      <c r="AE239" s="27"/>
      <c r="AF239" s="28"/>
    </row>
    <row r="240" spans="29:32" ht="15.75">
      <c r="AC240" s="30"/>
      <c r="AD240" s="26"/>
      <c r="AE240" s="27"/>
      <c r="AF240" s="28"/>
    </row>
    <row r="241" spans="29:32" ht="15.75">
      <c r="AC241" s="25"/>
      <c r="AD241" s="26"/>
      <c r="AE241" s="27"/>
      <c r="AF241" s="28"/>
    </row>
    <row r="242" spans="29:32" ht="15.75">
      <c r="AC242" s="31"/>
      <c r="AD242" s="31"/>
      <c r="AE242" s="31"/>
      <c r="AF242" s="28"/>
    </row>
    <row r="243" spans="29:32" ht="15.75">
      <c r="AC243" s="25"/>
      <c r="AD243" s="26"/>
      <c r="AE243" s="27"/>
      <c r="AF243" s="28"/>
    </row>
    <row r="244" spans="29:32" ht="15.75">
      <c r="AC244" s="25"/>
      <c r="AD244" s="26"/>
      <c r="AE244" s="27"/>
      <c r="AF244" s="28"/>
    </row>
    <row r="245" spans="29:32" ht="15.75">
      <c r="AC245" s="25"/>
      <c r="AD245" s="26"/>
      <c r="AE245" s="27"/>
      <c r="AF245" s="28"/>
    </row>
    <row r="246" spans="29:32" ht="15.75">
      <c r="AC246" s="25"/>
      <c r="AD246" s="26"/>
      <c r="AE246" s="27"/>
      <c r="AF246" s="28"/>
    </row>
    <row r="247" spans="29:32" ht="15.75">
      <c r="AC247" s="25"/>
      <c r="AD247" s="26"/>
      <c r="AE247" s="27"/>
      <c r="AF247" s="28"/>
    </row>
    <row r="248" spans="29:32" ht="15.75">
      <c r="AC248" s="30"/>
      <c r="AD248" s="26"/>
      <c r="AE248" s="27"/>
      <c r="AF248" s="28"/>
    </row>
    <row r="249" spans="29:32" ht="15.75">
      <c r="AC249" s="25"/>
      <c r="AD249" s="26"/>
      <c r="AE249" s="27"/>
      <c r="AF249" s="28"/>
    </row>
    <row r="250" spans="29:32" ht="15.75">
      <c r="AC250" s="25"/>
      <c r="AD250" s="26"/>
      <c r="AE250" s="27"/>
      <c r="AF250" s="28"/>
    </row>
    <row r="251" spans="29:32" ht="15.75">
      <c r="AC251" s="25"/>
      <c r="AD251" s="26"/>
      <c r="AE251" s="27"/>
      <c r="AF251" s="28"/>
    </row>
    <row r="252" spans="29:32" ht="15.75">
      <c r="AC252" s="31"/>
      <c r="AD252" s="26"/>
      <c r="AE252" s="27"/>
      <c r="AF252" s="28"/>
    </row>
    <row r="253" spans="29:32" ht="15.75">
      <c r="AC253" s="31"/>
      <c r="AD253" s="26"/>
      <c r="AE253" s="31"/>
      <c r="AF253" s="28"/>
    </row>
    <row r="254" spans="29:32" ht="15.75">
      <c r="AC254" s="25"/>
      <c r="AD254" s="26"/>
      <c r="AE254" s="27"/>
      <c r="AF254" s="28"/>
    </row>
    <row r="255" spans="29:32" ht="15.75">
      <c r="AC255" s="25"/>
      <c r="AD255" s="26"/>
      <c r="AE255" s="27"/>
      <c r="AF255" s="28"/>
    </row>
    <row r="256" spans="29:32" ht="15.75">
      <c r="AC256" s="31"/>
      <c r="AD256" s="26"/>
      <c r="AE256" s="31"/>
      <c r="AF256" s="28"/>
    </row>
    <row r="257" spans="29:32" ht="15.75">
      <c r="AC257" s="30"/>
      <c r="AD257" s="26"/>
      <c r="AE257" s="27"/>
      <c r="AF257" s="28"/>
    </row>
    <row r="258" spans="29:32" ht="15.75">
      <c r="AC258" s="25"/>
      <c r="AD258" s="26"/>
      <c r="AE258" s="27"/>
      <c r="AF258" s="28"/>
    </row>
    <row r="259" spans="29:32" ht="15.75">
      <c r="AC259" s="25"/>
      <c r="AD259" s="26"/>
      <c r="AE259" s="27"/>
      <c r="AF259" s="28"/>
    </row>
    <row r="260" spans="29:32" ht="15.75">
      <c r="AC260" s="25"/>
      <c r="AD260" s="26"/>
      <c r="AE260" s="27"/>
      <c r="AF260" s="28"/>
    </row>
    <row r="261" spans="29:32" ht="15.75">
      <c r="AC261" s="30"/>
      <c r="AD261" s="26"/>
      <c r="AE261" s="27"/>
      <c r="AF261" s="28"/>
    </row>
    <row r="262" spans="29:32" ht="15.75">
      <c r="AC262" s="31"/>
      <c r="AD262" s="31"/>
      <c r="AE262" s="31"/>
      <c r="AF262" s="28"/>
    </row>
    <row r="263" spans="29:32" ht="15.75">
      <c r="AC263" s="25"/>
      <c r="AD263" s="26"/>
      <c r="AE263" s="27"/>
      <c r="AF263" s="28"/>
    </row>
    <row r="264" spans="29:32" ht="15.75">
      <c r="AC264" s="31"/>
      <c r="AD264" s="31"/>
      <c r="AE264" s="31"/>
      <c r="AF264" s="28"/>
    </row>
    <row r="265" spans="29:32" ht="15.75">
      <c r="AC265" s="25"/>
      <c r="AD265" s="26"/>
      <c r="AE265" s="27"/>
      <c r="AF265" s="28"/>
    </row>
    <row r="266" spans="29:32" ht="15.75">
      <c r="AC266" s="30"/>
      <c r="AD266" s="26"/>
      <c r="AE266" s="27"/>
      <c r="AF266" s="28"/>
    </row>
    <row r="267" spans="29:32" ht="15.75">
      <c r="AC267" s="34"/>
      <c r="AD267" s="31"/>
      <c r="AE267" s="31"/>
      <c r="AF267" s="28"/>
    </row>
    <row r="268" spans="29:32" ht="15.75">
      <c r="AC268" s="25"/>
      <c r="AD268" s="26"/>
      <c r="AE268" s="27"/>
      <c r="AF268" s="28"/>
    </row>
    <row r="269" spans="29:32" ht="15.75">
      <c r="AC269" s="30"/>
      <c r="AD269" s="26"/>
      <c r="AE269" s="27"/>
      <c r="AF269" s="28"/>
    </row>
    <row r="270" spans="29:32" ht="15.75">
      <c r="AC270" s="25"/>
      <c r="AD270" s="26"/>
      <c r="AE270" s="27"/>
      <c r="AF270" s="28"/>
    </row>
    <row r="271" spans="29:32" ht="15.75">
      <c r="AC271" s="30"/>
      <c r="AD271" s="26"/>
      <c r="AE271" s="27"/>
      <c r="AF271" s="28"/>
    </row>
    <row r="272" spans="29:32" ht="15.75">
      <c r="AC272" s="25"/>
      <c r="AD272" s="26"/>
      <c r="AE272" s="27"/>
      <c r="AF272" s="28"/>
    </row>
    <row r="273" spans="29:32" ht="15.75">
      <c r="AC273" s="25"/>
      <c r="AD273" s="26"/>
      <c r="AE273" s="27"/>
      <c r="AF273" s="28"/>
    </row>
    <row r="274" spans="29:32" ht="15.75">
      <c r="AC274" s="31"/>
      <c r="AD274" s="31"/>
      <c r="AE274" s="31"/>
      <c r="AF274" s="28"/>
    </row>
    <row r="275" spans="29:32" ht="15.75">
      <c r="AC275" s="25"/>
      <c r="AD275" s="26"/>
      <c r="AE275" s="27"/>
      <c r="AF275" s="28"/>
    </row>
    <row r="276" spans="29:32" ht="15.75">
      <c r="AC276" s="30"/>
      <c r="AD276" s="26"/>
      <c r="AE276" s="27"/>
      <c r="AF276" s="28"/>
    </row>
    <row r="277" spans="29:32" ht="15.75">
      <c r="AC277" s="25"/>
      <c r="AD277" s="26"/>
      <c r="AE277" s="27"/>
      <c r="AF277" s="28"/>
    </row>
    <row r="278" spans="29:32" ht="15.75">
      <c r="AC278" s="34"/>
      <c r="AD278" s="31"/>
      <c r="AE278" s="31"/>
      <c r="AF278" s="28"/>
    </row>
    <row r="279" spans="29:32" ht="15.75">
      <c r="AC279" s="25"/>
      <c r="AD279" s="26"/>
      <c r="AE279" s="27"/>
      <c r="AF279" s="28"/>
    </row>
    <row r="280" spans="29:32" ht="15.75">
      <c r="AC280" s="25"/>
      <c r="AD280" s="26"/>
      <c r="AE280" s="27"/>
      <c r="AF280" s="28"/>
    </row>
    <row r="281" spans="29:32" ht="15.75">
      <c r="AC281" s="30"/>
      <c r="AD281" s="26"/>
      <c r="AE281" s="27"/>
      <c r="AF281" s="28"/>
    </row>
    <row r="282" spans="29:32" ht="15.75">
      <c r="AC282" s="30"/>
      <c r="AD282" s="26"/>
      <c r="AE282" s="27"/>
      <c r="AF282" s="28"/>
    </row>
    <row r="283" spans="29:32" ht="15.75">
      <c r="AC283" s="25"/>
      <c r="AD283" s="26"/>
      <c r="AE283" s="27"/>
      <c r="AF283" s="28"/>
    </row>
    <row r="284" spans="29:32" ht="15.75">
      <c r="AC284" s="31"/>
      <c r="AD284" s="26"/>
      <c r="AE284" s="31"/>
      <c r="AF284" s="28"/>
    </row>
    <row r="285" spans="29:32" ht="15.75">
      <c r="AC285" s="30"/>
      <c r="AD285" s="26"/>
      <c r="AE285" s="27"/>
      <c r="AF285" s="28"/>
    </row>
    <row r="286" spans="29:32" ht="15.75">
      <c r="AC286" s="25"/>
      <c r="AD286" s="26"/>
      <c r="AE286" s="27"/>
      <c r="AF286" s="28"/>
    </row>
    <row r="287" spans="29:32" ht="15.75">
      <c r="AC287" s="25"/>
      <c r="AD287" s="26"/>
      <c r="AE287" s="27"/>
      <c r="AF287" s="28"/>
    </row>
    <row r="288" spans="29:32" ht="15.75">
      <c r="AC288" s="25"/>
      <c r="AD288" s="26"/>
      <c r="AE288" s="27"/>
      <c r="AF288" s="28"/>
    </row>
    <row r="289" spans="29:32" ht="15.75">
      <c r="AC289" s="31"/>
      <c r="AD289" s="26"/>
      <c r="AE289" s="31"/>
      <c r="AF289" s="28"/>
    </row>
    <row r="290" spans="29:32" ht="15.75">
      <c r="AC290" s="25"/>
      <c r="AD290" s="26"/>
      <c r="AE290" s="27"/>
      <c r="AF290" s="28"/>
    </row>
    <row r="291" spans="29:32" ht="15.75">
      <c r="AC291" s="25"/>
      <c r="AD291" s="26"/>
      <c r="AE291" s="27"/>
      <c r="AF291" s="28"/>
    </row>
    <row r="292" spans="29:32" ht="15.75">
      <c r="AC292" s="31"/>
      <c r="AD292" s="26"/>
      <c r="AE292" s="31"/>
      <c r="AF292" s="28"/>
    </row>
    <row r="293" spans="29:32" ht="15.75">
      <c r="AC293" s="25"/>
      <c r="AD293" s="26"/>
      <c r="AE293" s="27"/>
      <c r="AF293" s="28"/>
    </row>
    <row r="294" spans="29:32" ht="15.75">
      <c r="AC294" s="30"/>
      <c r="AD294" s="26"/>
      <c r="AE294" s="27"/>
      <c r="AF294" s="28"/>
    </row>
    <row r="295" spans="29:32" ht="15.75">
      <c r="AC295" s="25"/>
      <c r="AD295" s="26"/>
      <c r="AE295" s="27"/>
      <c r="AF295" s="28"/>
    </row>
    <row r="296" spans="29:32" ht="15.75">
      <c r="AC296" s="31"/>
      <c r="AD296" s="31"/>
      <c r="AE296" s="31"/>
      <c r="AF296" s="28"/>
    </row>
    <row r="297" spans="29:32" ht="15.75">
      <c r="AC297" s="25"/>
      <c r="AD297" s="26"/>
      <c r="AE297" s="27"/>
      <c r="AF297" s="28"/>
    </row>
    <row r="298" spans="29:32" ht="15.75">
      <c r="AC298" s="25"/>
      <c r="AD298" s="26"/>
      <c r="AE298" s="27"/>
      <c r="AF298" s="28"/>
    </row>
    <row r="299" spans="29:32" ht="15.75">
      <c r="AC299" s="25"/>
      <c r="AD299" s="26"/>
      <c r="AE299" s="27"/>
      <c r="AF299" s="28"/>
    </row>
    <row r="300" spans="29:32" ht="15.75">
      <c r="AC300" s="31"/>
      <c r="AD300" s="26"/>
      <c r="AE300" s="27"/>
      <c r="AF300" s="28"/>
    </row>
    <row r="301" spans="29:32" ht="15.75">
      <c r="AC301" s="31"/>
      <c r="AD301" s="26"/>
      <c r="AE301" s="27"/>
      <c r="AF301" s="28"/>
    </row>
    <row r="302" spans="29:32" ht="15.75">
      <c r="AC302" s="25"/>
      <c r="AD302" s="26"/>
      <c r="AE302" s="27"/>
      <c r="AF302" s="28"/>
    </row>
    <row r="303" spans="29:32" ht="15.75">
      <c r="AC303" s="30"/>
      <c r="AD303" s="26"/>
      <c r="AE303" s="27"/>
      <c r="AF303" s="28"/>
    </row>
    <row r="304" spans="29:32" ht="15.75">
      <c r="AC304" s="31"/>
      <c r="AD304" s="31"/>
      <c r="AE304" s="31"/>
      <c r="AF304" s="28"/>
    </row>
    <row r="305" spans="29:32" ht="15.75">
      <c r="AC305" s="25"/>
      <c r="AD305" s="26"/>
      <c r="AE305" s="27"/>
      <c r="AF305" s="28"/>
    </row>
    <row r="306" spans="29:32" ht="15.75">
      <c r="AC306" s="31"/>
      <c r="AD306" s="26"/>
      <c r="AE306" s="31"/>
      <c r="AF306" s="28"/>
    </row>
    <row r="307" spans="29:32" ht="15.75">
      <c r="AC307" s="25"/>
      <c r="AD307" s="26"/>
      <c r="AE307" s="27"/>
      <c r="AF307" s="28"/>
    </row>
    <row r="308" spans="29:32" ht="15.75">
      <c r="AC308" s="25"/>
      <c r="AD308" s="26"/>
      <c r="AE308" s="27"/>
      <c r="AF308" s="28"/>
    </row>
    <row r="309" spans="29:32" ht="15.75">
      <c r="AC309" s="25"/>
      <c r="AD309" s="26"/>
      <c r="AE309" s="27"/>
      <c r="AF309" s="28"/>
    </row>
    <row r="310" spans="29:32" ht="15.75">
      <c r="AC310" s="25"/>
      <c r="AD310" s="26"/>
      <c r="AE310" s="27"/>
      <c r="AF310" s="28"/>
    </row>
    <row r="311" spans="29:32" ht="15.75">
      <c r="AC311" s="31"/>
      <c r="AD311" s="26"/>
      <c r="AE311" s="27"/>
      <c r="AF311" s="28"/>
    </row>
    <row r="312" spans="29:32" ht="15.75">
      <c r="AC312" s="31"/>
      <c r="AD312" s="26"/>
      <c r="AE312" s="27"/>
      <c r="AF312" s="28"/>
    </row>
    <row r="313" spans="29:32" ht="15.75">
      <c r="AC313" s="25"/>
      <c r="AD313" s="26"/>
      <c r="AE313" s="27"/>
      <c r="AF313" s="28"/>
    </row>
    <row r="314" spans="29:32" ht="15.75">
      <c r="AC314" s="31"/>
      <c r="AD314" s="26"/>
      <c r="AE314" s="27"/>
      <c r="AF314" s="28"/>
    </row>
    <row r="315" spans="29:32" ht="15.75">
      <c r="AC315" s="30"/>
      <c r="AD315" s="26"/>
      <c r="AE315" s="27"/>
      <c r="AF315" s="28"/>
    </row>
    <row r="316" spans="29:32" ht="15.75">
      <c r="AC316" s="30"/>
      <c r="AD316" s="26"/>
      <c r="AE316" s="27"/>
      <c r="AF316" s="28"/>
    </row>
    <row r="317" spans="29:32" ht="15.75">
      <c r="AC317" s="30"/>
      <c r="AD317" s="26"/>
      <c r="AE317" s="27"/>
      <c r="AF317" s="28"/>
    </row>
    <row r="318" spans="29:32" ht="15.75">
      <c r="AC318" s="30"/>
      <c r="AD318" s="26"/>
      <c r="AE318" s="27"/>
      <c r="AF318" s="28"/>
    </row>
    <row r="319" spans="29:32" ht="15.75">
      <c r="AC319" s="25"/>
      <c r="AD319" s="26"/>
      <c r="AE319" s="27"/>
      <c r="AF319" s="28"/>
    </row>
    <row r="320" spans="29:32" ht="15.75">
      <c r="AC320" s="25"/>
      <c r="AD320" s="26"/>
      <c r="AE320" s="27"/>
      <c r="AF320" s="28"/>
    </row>
    <row r="321" spans="29:32" ht="15.75">
      <c r="AC321" s="31"/>
      <c r="AD321" s="31"/>
      <c r="AE321" s="31"/>
      <c r="AF321" s="28"/>
    </row>
    <row r="322" spans="29:32" ht="15.75">
      <c r="AC322" s="25"/>
      <c r="AD322" s="26"/>
      <c r="AE322" s="27"/>
      <c r="AF322" s="28"/>
    </row>
    <row r="323" spans="29:32" ht="15.75">
      <c r="AC323" s="25"/>
      <c r="AD323" s="26"/>
      <c r="AE323" s="27"/>
      <c r="AF323" s="28"/>
    </row>
    <row r="324" spans="29:32" ht="15.75">
      <c r="AC324" s="30"/>
      <c r="AD324" s="26"/>
      <c r="AE324" s="27"/>
      <c r="AF324" s="28"/>
    </row>
    <row r="325" spans="29:32" ht="15.75">
      <c r="AC325" s="31"/>
      <c r="AD325" s="26"/>
      <c r="AE325" s="27"/>
      <c r="AF325" s="28"/>
    </row>
    <row r="326" spans="29:32" ht="15.75">
      <c r="AC326" s="30"/>
      <c r="AD326" s="26"/>
      <c r="AE326" s="27"/>
      <c r="AF326" s="28"/>
    </row>
    <row r="327" spans="29:32" ht="15.75">
      <c r="AC327" s="31"/>
      <c r="AD327" s="31"/>
      <c r="AE327" s="31"/>
      <c r="AF327" s="28"/>
    </row>
    <row r="328" spans="29:32" ht="15.75">
      <c r="AC328" s="30"/>
      <c r="AD328" s="26"/>
      <c r="AE328" s="27"/>
      <c r="AF328" s="28"/>
    </row>
    <row r="329" spans="29:32" ht="15.75">
      <c r="AC329" s="31"/>
      <c r="AD329" s="26"/>
      <c r="AE329" s="27"/>
      <c r="AF329" s="28"/>
    </row>
    <row r="330" spans="29:32" ht="15.75">
      <c r="AC330" s="25"/>
      <c r="AD330" s="26"/>
      <c r="AE330" s="27"/>
      <c r="AF330" s="28"/>
    </row>
    <row r="331" spans="29:32" ht="15.75">
      <c r="AC331" s="25"/>
      <c r="AD331" s="26"/>
      <c r="AE331" s="27"/>
      <c r="AF331" s="28"/>
    </row>
    <row r="332" spans="29:32" ht="15.75">
      <c r="AC332" s="31"/>
      <c r="AD332" s="31"/>
      <c r="AE332" s="31"/>
      <c r="AF332" s="28"/>
    </row>
    <row r="333" spans="29:32" ht="15.75">
      <c r="AC333" s="30"/>
      <c r="AD333" s="26"/>
      <c r="AE333" s="27"/>
      <c r="AF333" s="28"/>
    </row>
    <row r="334" spans="29:32" ht="15.75">
      <c r="AC334" s="25"/>
      <c r="AD334" s="26"/>
      <c r="AE334" s="27"/>
      <c r="AF334" s="28"/>
    </row>
    <row r="335" spans="29:32" ht="15.75">
      <c r="AC335" s="25"/>
      <c r="AD335" s="26"/>
      <c r="AE335" s="27"/>
      <c r="AF335" s="28"/>
    </row>
    <row r="336" spans="29:32" ht="15.75">
      <c r="AC336" s="30"/>
      <c r="AD336" s="26"/>
      <c r="AE336" s="27"/>
      <c r="AF336" s="28"/>
    </row>
    <row r="337" spans="29:32" ht="15.75">
      <c r="AC337" s="25"/>
      <c r="AD337" s="26"/>
      <c r="AE337" s="27"/>
      <c r="AF337" s="28"/>
    </row>
    <row r="338" spans="29:32" ht="15.75">
      <c r="AC338" s="30"/>
      <c r="AD338" s="26"/>
      <c r="AE338" s="27"/>
      <c r="AF338" s="28"/>
    </row>
    <row r="339" spans="29:32" ht="15.75">
      <c r="AC339" s="27"/>
      <c r="AD339" s="26"/>
      <c r="AE339" s="27"/>
      <c r="AF339" s="28"/>
    </row>
    <row r="340" spans="29:32" ht="15.75">
      <c r="AC340" s="30"/>
      <c r="AD340" s="26"/>
      <c r="AE340" s="27"/>
      <c r="AF340" s="28"/>
    </row>
    <row r="341" spans="29:32" ht="15.75">
      <c r="AC341" s="25"/>
      <c r="AD341" s="26"/>
      <c r="AE341" s="27"/>
      <c r="AF341" s="28"/>
    </row>
    <row r="342" spans="29:32" ht="15.75">
      <c r="AC342" s="25"/>
      <c r="AD342" s="26"/>
      <c r="AE342" s="27"/>
      <c r="AF342" s="28"/>
    </row>
    <row r="343" spans="29:32" ht="15.75">
      <c r="AC343" s="25"/>
      <c r="AD343" s="26"/>
      <c r="AE343" s="27"/>
      <c r="AF343" s="28"/>
    </row>
    <row r="344" spans="29:32" ht="15.75">
      <c r="AC344" s="25"/>
      <c r="AD344" s="26"/>
      <c r="AE344" s="27"/>
      <c r="AF344" s="28"/>
    </row>
    <row r="345" spans="29:32" ht="15.75">
      <c r="AC345" s="25"/>
      <c r="AD345" s="26"/>
      <c r="AE345" s="27"/>
      <c r="AF345" s="28"/>
    </row>
    <row r="346" spans="29:32" ht="15.75">
      <c r="AC346" s="25"/>
      <c r="AD346" s="26"/>
      <c r="AE346" s="27"/>
      <c r="AF346" s="28"/>
    </row>
    <row r="347" spans="29:32" ht="15.75">
      <c r="AC347" s="25"/>
      <c r="AD347" s="26"/>
      <c r="AE347" s="27"/>
      <c r="AF347" s="28"/>
    </row>
    <row r="348" spans="29:32" ht="15.75">
      <c r="AC348" s="25"/>
      <c r="AD348" s="26"/>
      <c r="AE348" s="27"/>
      <c r="AF348" s="28"/>
    </row>
    <row r="349" spans="29:32" ht="15.75">
      <c r="AC349" s="25"/>
      <c r="AD349" s="26"/>
      <c r="AE349" s="27"/>
      <c r="AF349" s="28"/>
    </row>
    <row r="350" spans="29:32" ht="15.75">
      <c r="AC350" s="30"/>
      <c r="AD350" s="26"/>
      <c r="AE350" s="27"/>
      <c r="AF350" s="28"/>
    </row>
    <row r="351" spans="29:32" ht="15.75">
      <c r="AC351" s="25"/>
      <c r="AD351" s="26"/>
      <c r="AE351" s="27"/>
      <c r="AF351" s="28"/>
    </row>
    <row r="352" spans="29:32" ht="15.75">
      <c r="AC352" s="31"/>
      <c r="AD352" s="26"/>
      <c r="AE352" s="27"/>
      <c r="AF352" s="28"/>
    </row>
    <row r="353" spans="29:32" ht="15.75">
      <c r="AC353" s="31"/>
      <c r="AD353" s="26"/>
      <c r="AE353" s="27"/>
      <c r="AF353" s="28"/>
    </row>
    <row r="354" spans="29:32" ht="15.75">
      <c r="AC354" s="25"/>
      <c r="AD354" s="26"/>
      <c r="AE354" s="27"/>
      <c r="AF354" s="28"/>
    </row>
    <row r="355" spans="29:32" ht="15.75">
      <c r="AC355" s="25"/>
      <c r="AD355" s="26"/>
      <c r="AE355" s="27"/>
      <c r="AF355" s="28"/>
    </row>
    <row r="356" spans="29:32" ht="15.75">
      <c r="AC356" s="25"/>
      <c r="AD356" s="26"/>
      <c r="AE356" s="27"/>
      <c r="AF356" s="28"/>
    </row>
    <row r="357" spans="29:32" ht="15.75">
      <c r="AC357" s="25"/>
      <c r="AD357" s="26"/>
      <c r="AE357" s="27"/>
      <c r="AF357" s="28"/>
    </row>
    <row r="358" spans="29:32" ht="15.75">
      <c r="AC358" s="25"/>
      <c r="AD358" s="26"/>
      <c r="AE358" s="27"/>
      <c r="AF358" s="28"/>
    </row>
    <row r="359" spans="29:32" ht="15.75">
      <c r="AC359" s="25"/>
      <c r="AD359" s="26"/>
      <c r="AE359" s="27"/>
      <c r="AF359" s="28"/>
    </row>
    <row r="360" spans="29:32" ht="15.75">
      <c r="AC360" s="30"/>
      <c r="AD360" s="26"/>
      <c r="AE360" s="27"/>
      <c r="AF360" s="28"/>
    </row>
    <row r="361" spans="29:32" ht="15.75">
      <c r="AC361" s="30"/>
      <c r="AD361" s="26"/>
      <c r="AE361" s="27"/>
      <c r="AF361" s="28"/>
    </row>
    <row r="362" spans="29:32" ht="15.75">
      <c r="AC362" s="25"/>
      <c r="AD362" s="26"/>
      <c r="AE362" s="27"/>
      <c r="AF362" s="28"/>
    </row>
    <row r="363" spans="29:32" ht="15.75">
      <c r="AC363" s="30"/>
      <c r="AD363" s="26"/>
      <c r="AE363" s="27"/>
      <c r="AF363" s="28"/>
    </row>
    <row r="364" spans="29:32" ht="15.75">
      <c r="AC364" s="25"/>
      <c r="AD364" s="26"/>
      <c r="AE364" s="27"/>
      <c r="AF364" s="28"/>
    </row>
    <row r="365" spans="29:32" ht="15.75">
      <c r="AC365" s="25"/>
      <c r="AD365" s="26"/>
      <c r="AE365" s="27"/>
      <c r="AF365" s="28"/>
    </row>
    <row r="366" spans="29:32" ht="15.75">
      <c r="AC366" s="25"/>
      <c r="AD366" s="26"/>
      <c r="AE366" s="27"/>
      <c r="AF366" s="28"/>
    </row>
    <row r="367" spans="29:32" ht="15.75">
      <c r="AC367" s="31"/>
      <c r="AD367" s="26"/>
      <c r="AE367" s="31"/>
      <c r="AF367" s="28"/>
    </row>
    <row r="368" spans="29:32" ht="15.75">
      <c r="AC368" s="25"/>
      <c r="AD368" s="26"/>
      <c r="AE368" s="27"/>
      <c r="AF368" s="28"/>
    </row>
    <row r="369" spans="29:32" ht="15.75">
      <c r="AC369" s="25"/>
      <c r="AD369" s="26"/>
      <c r="AE369" s="27"/>
      <c r="AF369" s="28"/>
    </row>
    <row r="370" spans="29:32" ht="15.75">
      <c r="AC370" s="25"/>
      <c r="AD370" s="26"/>
      <c r="AE370" s="27"/>
      <c r="AF370" s="28"/>
    </row>
    <row r="371" spans="29:32" ht="15.75">
      <c r="AC371" s="30"/>
      <c r="AD371" s="26"/>
      <c r="AE371" s="27"/>
      <c r="AF371" s="28"/>
    </row>
    <row r="372" spans="29:32" ht="15.75">
      <c r="AC372" s="31"/>
      <c r="AD372" s="31"/>
      <c r="AE372" s="31"/>
      <c r="AF372" s="28"/>
    </row>
    <row r="373" spans="29:32" ht="15.75">
      <c r="AC373" s="30"/>
      <c r="AD373" s="26"/>
      <c r="AE373" s="27"/>
      <c r="AF373" s="28"/>
    </row>
    <row r="374" spans="29:32" ht="15.75">
      <c r="AC374" s="25"/>
      <c r="AD374" s="26"/>
      <c r="AE374" s="27"/>
      <c r="AF374" s="28"/>
    </row>
    <row r="375" spans="29:32" ht="15.75">
      <c r="AC375" s="25"/>
      <c r="AD375" s="26"/>
      <c r="AE375" s="27"/>
      <c r="AF375" s="28"/>
    </row>
    <row r="376" spans="29:32" ht="15.75">
      <c r="AC376" s="30"/>
      <c r="AD376" s="26"/>
      <c r="AE376" s="27"/>
      <c r="AF376" s="28"/>
    </row>
    <row r="377" spans="29:32" ht="15.75">
      <c r="AC377" s="25"/>
      <c r="AD377" s="26"/>
      <c r="AE377" s="27"/>
      <c r="AF377" s="28"/>
    </row>
    <row r="378" spans="29:32" ht="15.75">
      <c r="AC378" s="30"/>
      <c r="AD378" s="26"/>
      <c r="AE378" s="27"/>
      <c r="AF378" s="28"/>
    </row>
    <row r="379" spans="29:32" ht="15.75">
      <c r="AC379" s="25"/>
      <c r="AD379" s="26"/>
      <c r="AE379" s="27"/>
      <c r="AF379" s="28"/>
    </row>
    <row r="380" spans="29:32" ht="15.75">
      <c r="AC380" s="25"/>
      <c r="AD380" s="26"/>
      <c r="AE380" s="27"/>
      <c r="AF380" s="28"/>
    </row>
    <row r="381" spans="29:32" ht="15.75">
      <c r="AC381" s="25"/>
      <c r="AD381" s="26"/>
      <c r="AE381" s="27"/>
      <c r="AF381" s="28"/>
    </row>
    <row r="382" spans="29:32" ht="15.75">
      <c r="AC382" s="30"/>
      <c r="AD382" s="26"/>
      <c r="AE382" s="27"/>
      <c r="AF382" s="28"/>
    </row>
    <row r="383" spans="29:32" ht="15.75">
      <c r="AC383" s="34"/>
      <c r="AD383" s="31"/>
      <c r="AE383" s="31"/>
      <c r="AF383" s="28"/>
    </row>
    <row r="384" spans="29:32" ht="15.75">
      <c r="AC384" s="25"/>
      <c r="AD384" s="26"/>
      <c r="AE384" s="27"/>
      <c r="AF384" s="28"/>
    </row>
    <row r="385" spans="29:32" ht="15.75">
      <c r="AC385" s="25"/>
      <c r="AD385" s="26"/>
      <c r="AE385" s="27"/>
      <c r="AF385" s="28"/>
    </row>
    <row r="386" spans="29:32" ht="15.75">
      <c r="AC386" s="31"/>
      <c r="AD386" s="26"/>
      <c r="AE386" s="31"/>
      <c r="AF386" s="28"/>
    </row>
    <row r="387" spans="29:32" ht="15.75">
      <c r="AC387" s="31"/>
      <c r="AD387" s="26"/>
      <c r="AE387" s="31"/>
      <c r="AF387" s="28"/>
    </row>
    <row r="388" spans="29:32" ht="15.75">
      <c r="AC388" s="30"/>
      <c r="AD388" s="26"/>
      <c r="AE388" s="27"/>
      <c r="AF388" s="28"/>
    </row>
    <row r="389" spans="29:32" ht="15.75">
      <c r="AC389" s="30"/>
      <c r="AD389" s="26"/>
      <c r="AE389" s="27"/>
      <c r="AF389" s="28"/>
    </row>
    <row r="390" spans="29:32" ht="15.75">
      <c r="AC390" s="25"/>
      <c r="AD390" s="26"/>
      <c r="AE390" s="27"/>
      <c r="AF390" s="28"/>
    </row>
    <row r="391" spans="29:32" ht="15.75">
      <c r="AC391" s="31"/>
      <c r="AD391" s="31"/>
      <c r="AE391" s="31"/>
      <c r="AF391" s="28"/>
    </row>
    <row r="392" spans="29:32" ht="15.75">
      <c r="AC392" s="25"/>
      <c r="AD392" s="26"/>
      <c r="AE392" s="27"/>
      <c r="AF392" s="28"/>
    </row>
    <row r="393" spans="29:32" ht="15.75">
      <c r="AC393" s="30"/>
      <c r="AD393" s="26"/>
      <c r="AE393" s="27"/>
      <c r="AF393" s="28"/>
    </row>
    <row r="394" spans="29:32" ht="15.75">
      <c r="AC394" s="37"/>
      <c r="AD394" s="26"/>
      <c r="AE394" s="27"/>
      <c r="AF394" s="28"/>
    </row>
    <row r="395" spans="29:32" ht="15.75">
      <c r="AC395" s="30"/>
      <c r="AD395" s="26"/>
      <c r="AE395" s="27"/>
      <c r="AF395" s="28"/>
    </row>
    <row r="396" spans="29:32" ht="15.75">
      <c r="AC396" s="30"/>
      <c r="AD396" s="26"/>
      <c r="AE396" s="27"/>
      <c r="AF396" s="28"/>
    </row>
    <row r="397" spans="29:32" ht="15.75">
      <c r="AC397" s="25"/>
      <c r="AD397" s="26"/>
      <c r="AE397" s="27"/>
      <c r="AF397" s="28"/>
    </row>
    <row r="398" spans="29:32" ht="15.75">
      <c r="AC398" s="31"/>
      <c r="AD398" s="26"/>
      <c r="AE398" s="31"/>
      <c r="AF398" s="28"/>
    </row>
    <row r="399" spans="29:32" ht="15.75">
      <c r="AC399" s="31"/>
      <c r="AD399" s="26"/>
      <c r="AE399" s="31"/>
      <c r="AF399" s="28"/>
    </row>
    <row r="400" spans="29:32" ht="15.75">
      <c r="AC400" s="31"/>
      <c r="AD400" s="26"/>
      <c r="AE400" s="31"/>
      <c r="AF400" s="28"/>
    </row>
    <row r="401" spans="29:32" ht="15.75">
      <c r="AC401" s="30"/>
      <c r="AD401" s="26"/>
      <c r="AE401" s="27"/>
      <c r="AF401" s="28"/>
    </row>
    <row r="402" spans="29:32" ht="15.75">
      <c r="AC402" s="25"/>
      <c r="AD402" s="26"/>
      <c r="AE402" s="27"/>
      <c r="AF402" s="28"/>
    </row>
    <row r="403" spans="29:32" ht="15.75">
      <c r="AC403" s="30"/>
      <c r="AD403" s="26"/>
      <c r="AE403" s="27"/>
      <c r="AF403" s="28"/>
    </row>
    <row r="404" spans="29:32" ht="15.75">
      <c r="AC404" s="31"/>
      <c r="AD404" s="31"/>
      <c r="AE404" s="31"/>
      <c r="AF404" s="28"/>
    </row>
    <row r="405" spans="29:32" ht="15.75">
      <c r="AC405" s="30"/>
      <c r="AD405" s="26"/>
      <c r="AE405" s="27"/>
      <c r="AF405" s="28"/>
    </row>
    <row r="406" spans="29:32" ht="15.75">
      <c r="AC406" s="37"/>
      <c r="AD406" s="26"/>
      <c r="AE406" s="27"/>
      <c r="AF406" s="28"/>
    </row>
    <row r="407" spans="29:32" ht="15.75">
      <c r="AC407" s="31"/>
      <c r="AD407" s="26"/>
      <c r="AE407" s="31"/>
      <c r="AF407" s="28"/>
    </row>
    <row r="408" spans="29:32" ht="15.75">
      <c r="AC408" s="27"/>
      <c r="AD408" s="26"/>
      <c r="AE408" s="27"/>
      <c r="AF408" s="28"/>
    </row>
    <row r="409" spans="29:32" ht="15.75">
      <c r="AC409" s="30"/>
      <c r="AD409" s="26"/>
      <c r="AE409" s="27"/>
      <c r="AF409" s="28"/>
    </row>
    <row r="410" spans="29:32" ht="15.75">
      <c r="AC410" s="30"/>
      <c r="AD410" s="26"/>
      <c r="AE410" s="27"/>
      <c r="AF410" s="28"/>
    </row>
    <row r="411" spans="29:32" ht="15.75">
      <c r="AC411" s="30"/>
      <c r="AD411" s="26"/>
      <c r="AE411" s="27"/>
      <c r="AF411" s="28"/>
    </row>
    <row r="412" spans="29:32" ht="15.75">
      <c r="AC412" s="31"/>
      <c r="AD412" s="26"/>
      <c r="AE412" s="27"/>
      <c r="AF412" s="28"/>
    </row>
    <row r="413" spans="29:32" ht="15.75">
      <c r="AC413" s="25"/>
      <c r="AD413" s="26"/>
      <c r="AE413" s="27"/>
      <c r="AF413" s="28"/>
    </row>
    <row r="414" spans="29:32" ht="15.75">
      <c r="AC414" s="30"/>
      <c r="AD414" s="26"/>
      <c r="AE414" s="27"/>
      <c r="AF414" s="28"/>
    </row>
    <row r="415" spans="29:32" ht="15.75">
      <c r="AC415" s="25"/>
      <c r="AD415" s="26"/>
      <c r="AE415" s="27"/>
      <c r="AF415" s="28"/>
    </row>
    <row r="416" spans="29:32" ht="15.75">
      <c r="AC416" s="31"/>
      <c r="AD416" s="26"/>
      <c r="AE416" s="31"/>
      <c r="AF416" s="28"/>
    </row>
    <row r="417" spans="29:32" ht="15.75">
      <c r="AC417" s="31"/>
      <c r="AD417" s="31"/>
      <c r="AE417" s="31"/>
      <c r="AF417" s="28"/>
    </row>
    <row r="418" spans="29:32" ht="15.75">
      <c r="AC418" s="31"/>
      <c r="AD418" s="31"/>
      <c r="AE418" s="31"/>
      <c r="AF418" s="28"/>
    </row>
    <row r="419" spans="29:32" ht="15.75">
      <c r="AC419" s="30"/>
      <c r="AD419" s="26"/>
      <c r="AE419" s="27"/>
      <c r="AF419" s="28"/>
    </row>
    <row r="420" spans="29:32" ht="15.75">
      <c r="AC420" s="31"/>
      <c r="AD420" s="26"/>
      <c r="AE420" s="31"/>
      <c r="AF420" s="28"/>
    </row>
    <row r="421" spans="29:32" ht="15.75">
      <c r="AC421" s="30"/>
      <c r="AD421" s="26"/>
      <c r="AE421" s="27"/>
      <c r="AF421" s="28"/>
    </row>
    <row r="422" spans="29:32" ht="15.75">
      <c r="AC422" s="25"/>
      <c r="AD422" s="26"/>
      <c r="AE422" s="27"/>
      <c r="AF422" s="28"/>
    </row>
    <row r="423" spans="29:32" ht="15.75">
      <c r="AC423" s="31"/>
      <c r="AD423" s="26"/>
      <c r="AE423" s="27"/>
      <c r="AF423" s="28"/>
    </row>
    <row r="424" spans="29:32" ht="15.75">
      <c r="AC424" s="25"/>
      <c r="AD424" s="26"/>
      <c r="AE424" s="27"/>
      <c r="AF424" s="28"/>
    </row>
    <row r="425" spans="29:32" ht="15.75">
      <c r="AC425" s="25"/>
      <c r="AD425" s="26"/>
      <c r="AE425" s="27"/>
      <c r="AF425" s="28"/>
    </row>
    <row r="426" spans="29:32" ht="15.75">
      <c r="AC426" s="31"/>
      <c r="AD426" s="26"/>
      <c r="AE426" s="31"/>
      <c r="AF426" s="28"/>
    </row>
    <row r="427" spans="29:32" ht="15.75">
      <c r="AC427" s="25"/>
      <c r="AD427" s="26"/>
      <c r="AE427" s="27"/>
      <c r="AF427" s="28"/>
    </row>
    <row r="428" spans="29:32" ht="15.75">
      <c r="AC428" s="31"/>
      <c r="AD428" s="26"/>
      <c r="AE428" s="31"/>
      <c r="AF428" s="28"/>
    </row>
    <row r="429" spans="29:32" ht="15.75">
      <c r="AC429" s="31"/>
      <c r="AD429" s="26"/>
      <c r="AE429" s="27"/>
      <c r="AF429" s="28"/>
    </row>
    <row r="430" spans="29:32" ht="15.75">
      <c r="AC430" s="31"/>
      <c r="AD430" s="26"/>
      <c r="AE430" s="31"/>
      <c r="AF430" s="28"/>
    </row>
    <row r="431" spans="29:32" ht="15.75">
      <c r="AC431" s="25"/>
      <c r="AD431" s="26"/>
      <c r="AE431" s="27"/>
      <c r="AF431" s="28"/>
    </row>
    <row r="432" spans="29:32" ht="15.75">
      <c r="AC432" s="25"/>
      <c r="AD432" s="26"/>
      <c r="AE432" s="27"/>
      <c r="AF432" s="28"/>
    </row>
    <row r="433" spans="29:32" ht="15.75">
      <c r="AC433" s="31"/>
      <c r="AD433" s="26"/>
      <c r="AE433" s="31"/>
      <c r="AF433" s="28"/>
    </row>
    <row r="434" spans="29:32" ht="15.75">
      <c r="AC434" s="31"/>
      <c r="AD434" s="26"/>
      <c r="AE434" s="31"/>
      <c r="AF434" s="28"/>
    </row>
    <row r="435" spans="29:32" ht="15.75">
      <c r="AC435" s="25"/>
      <c r="AD435" s="26"/>
      <c r="AE435" s="27"/>
      <c r="AF435" s="28"/>
    </row>
    <row r="436" spans="29:32" ht="15.75">
      <c r="AC436" s="30"/>
      <c r="AD436" s="26"/>
      <c r="AE436" s="27"/>
      <c r="AF436" s="28"/>
    </row>
    <row r="437" spans="29:32" ht="15.75">
      <c r="AC437" s="30"/>
      <c r="AD437" s="26"/>
      <c r="AE437" s="27"/>
      <c r="AF437" s="28"/>
    </row>
    <row r="438" spans="29:32" ht="15.75">
      <c r="AC438" s="30"/>
      <c r="AD438" s="26"/>
      <c r="AE438" s="27"/>
      <c r="AF438" s="28"/>
    </row>
    <row r="439" spans="29:32" ht="15.75">
      <c r="AC439" s="31"/>
      <c r="AD439" s="26"/>
      <c r="AE439" s="31"/>
      <c r="AF439" s="28"/>
    </row>
    <row r="440" spans="29:32" ht="15.75">
      <c r="AC440" s="30"/>
      <c r="AD440" s="26"/>
      <c r="AE440" s="27"/>
      <c r="AF440" s="28"/>
    </row>
    <row r="441" spans="29:32" ht="15.75">
      <c r="AC441" s="31"/>
      <c r="AD441" s="26"/>
      <c r="AE441" s="31"/>
      <c r="AF441" s="28"/>
    </row>
    <row r="442" spans="29:32" ht="15.75">
      <c r="AC442" s="25"/>
      <c r="AD442" s="26"/>
      <c r="AE442" s="27"/>
      <c r="AF442" s="28"/>
    </row>
    <row r="443" spans="29:32" ht="15.75">
      <c r="AC443" s="31"/>
      <c r="AD443" s="31"/>
      <c r="AE443" s="31"/>
      <c r="AF443" s="28"/>
    </row>
    <row r="444" spans="29:32" ht="15.75">
      <c r="AC444" s="31"/>
      <c r="AD444" s="31"/>
      <c r="AE444" s="31"/>
      <c r="AF444" s="28"/>
    </row>
    <row r="445" spans="29:32" ht="15.75">
      <c r="AC445" s="25"/>
      <c r="AD445" s="26"/>
      <c r="AE445" s="27"/>
      <c r="AF445" s="28"/>
    </row>
    <row r="446" spans="29:32" ht="15.75">
      <c r="AC446" s="31"/>
      <c r="AD446" s="26"/>
      <c r="AE446" s="31"/>
      <c r="AF446" s="28"/>
    </row>
    <row r="447" spans="29:32" ht="15.75">
      <c r="AC447" s="25"/>
      <c r="AD447" s="26"/>
      <c r="AE447" s="27"/>
      <c r="AF447" s="28"/>
    </row>
    <row r="448" spans="29:32" ht="15.75">
      <c r="AC448" s="31"/>
      <c r="AD448" s="26"/>
      <c r="AE448" s="31"/>
      <c r="AF448" s="28"/>
    </row>
    <row r="449" spans="29:32" ht="15.75">
      <c r="AC449" s="31"/>
      <c r="AD449" s="26"/>
      <c r="AE449" s="31"/>
      <c r="AF449" s="28"/>
    </row>
    <row r="450" spans="29:32" ht="15.75">
      <c r="AC450" s="30"/>
      <c r="AD450" s="26"/>
      <c r="AE450" s="27"/>
      <c r="AF450" s="28"/>
    </row>
    <row r="451" spans="29:32" ht="15.75">
      <c r="AC451" s="31"/>
      <c r="AD451" s="26"/>
      <c r="AE451" s="31"/>
      <c r="AF451" s="28"/>
    </row>
    <row r="452" spans="29:32" ht="15.75">
      <c r="AC452" s="25"/>
      <c r="AD452" s="26"/>
      <c r="AE452" s="27"/>
      <c r="AF452" s="28"/>
    </row>
    <row r="453" spans="29:32" ht="15.75">
      <c r="AC453" s="25"/>
      <c r="AD453" s="26"/>
      <c r="AE453" s="27"/>
      <c r="AF453" s="28"/>
    </row>
    <row r="454" spans="29:32" ht="15.75">
      <c r="AC454" s="25"/>
      <c r="AD454" s="26"/>
      <c r="AE454" s="27"/>
      <c r="AF454" s="28"/>
    </row>
    <row r="455" spans="29:32" ht="15.75">
      <c r="AC455" s="31"/>
      <c r="AD455" s="26"/>
      <c r="AE455" s="31"/>
      <c r="AF455" s="28"/>
    </row>
    <row r="456" spans="29:32" ht="15.75">
      <c r="AC456" s="31"/>
      <c r="AD456" s="26"/>
      <c r="AE456" s="31"/>
      <c r="AF456" s="28"/>
    </row>
    <row r="457" spans="29:32" ht="15.75">
      <c r="AC457" s="30"/>
      <c r="AD457" s="26"/>
      <c r="AE457" s="27"/>
      <c r="AF457" s="28"/>
    </row>
    <row r="458" spans="29:32" ht="15.75">
      <c r="AC458" s="25"/>
      <c r="AD458" s="26"/>
      <c r="AE458" s="27"/>
      <c r="AF458" s="28"/>
    </row>
    <row r="459" spans="29:32" ht="15.75">
      <c r="AC459" s="25"/>
      <c r="AD459" s="26"/>
      <c r="AE459" s="27"/>
      <c r="AF459" s="28"/>
    </row>
    <row r="460" spans="29:32" ht="15.75">
      <c r="AC460" s="25"/>
      <c r="AD460" s="26"/>
      <c r="AE460" s="27"/>
      <c r="AF460" s="28"/>
    </row>
    <row r="461" spans="29:32" ht="15.75">
      <c r="AC461" s="25"/>
      <c r="AD461" s="26"/>
      <c r="AE461" s="27"/>
      <c r="AF461" s="28"/>
    </row>
    <row r="462" spans="29:32" ht="15.75">
      <c r="AC462" s="25"/>
      <c r="AD462" s="26"/>
      <c r="AE462" s="27"/>
      <c r="AF462" s="28"/>
    </row>
    <row r="463" spans="29:32" ht="15.75">
      <c r="AC463" s="31"/>
      <c r="AD463" s="26"/>
      <c r="AE463" s="31"/>
      <c r="AF463" s="28"/>
    </row>
    <row r="464" spans="29:32" ht="15.75">
      <c r="AC464" s="31"/>
      <c r="AD464" s="26"/>
      <c r="AE464" s="31"/>
      <c r="AF464" s="28"/>
    </row>
    <row r="465" spans="29:32" ht="15.75">
      <c r="AC465" s="25"/>
      <c r="AD465" s="26"/>
      <c r="AE465" s="27"/>
      <c r="AF465" s="28"/>
    </row>
    <row r="466" spans="29:32" ht="15.75">
      <c r="AC466" s="25"/>
      <c r="AD466" s="26"/>
      <c r="AE466" s="27"/>
      <c r="AF466" s="28"/>
    </row>
    <row r="467" spans="29:32" ht="15.75">
      <c r="AC467" s="25"/>
      <c r="AD467" s="26"/>
      <c r="AE467" s="27"/>
      <c r="AF467" s="28"/>
    </row>
    <row r="468" spans="29:32" ht="15.75">
      <c r="AC468" s="30"/>
      <c r="AD468" s="26"/>
      <c r="AE468" s="27"/>
      <c r="AF468" s="28"/>
    </row>
    <row r="469" spans="29:32" ht="15.75">
      <c r="AC469" s="30"/>
      <c r="AD469" s="26"/>
      <c r="AE469" s="27"/>
      <c r="AF469" s="28"/>
    </row>
    <row r="470" spans="29:32" ht="15.75">
      <c r="AC470" s="25"/>
      <c r="AD470" s="26"/>
      <c r="AE470" s="27"/>
      <c r="AF470" s="28"/>
    </row>
    <row r="471" spans="29:32" ht="15.75">
      <c r="AC471" s="31"/>
      <c r="AD471" s="26"/>
      <c r="AE471" s="31"/>
      <c r="AF471" s="28"/>
    </row>
    <row r="472" spans="29:32" ht="15.75">
      <c r="AC472" s="25"/>
      <c r="AD472" s="26"/>
      <c r="AE472" s="27"/>
      <c r="AF472" s="28"/>
    </row>
    <row r="473" spans="29:32" ht="15.75">
      <c r="AC473" s="31"/>
      <c r="AD473" s="26"/>
      <c r="AE473" s="27"/>
      <c r="AF473" s="28"/>
    </row>
    <row r="474" spans="29:32" ht="15.75">
      <c r="AC474" s="30"/>
      <c r="AD474" s="26"/>
      <c r="AE474" s="27"/>
      <c r="AF474" s="28"/>
    </row>
    <row r="475" spans="29:32" ht="15.75">
      <c r="AC475" s="25"/>
      <c r="AD475" s="26"/>
      <c r="AE475" s="27"/>
      <c r="AF475" s="28"/>
    </row>
    <row r="476" spans="29:32" ht="15.75">
      <c r="AC476" s="25"/>
      <c r="AD476" s="26"/>
      <c r="AE476" s="27"/>
      <c r="AF476" s="28"/>
    </row>
    <row r="477" spans="29:32" ht="15.75">
      <c r="AC477" s="31"/>
      <c r="AD477" s="31"/>
      <c r="AE477" s="31"/>
      <c r="AF477" s="28"/>
    </row>
    <row r="478" spans="29:32" ht="15.75">
      <c r="AC478" s="31"/>
      <c r="AD478" s="26"/>
      <c r="AE478" s="31"/>
      <c r="AF478" s="28"/>
    </row>
    <row r="479" spans="29:32" ht="15.75">
      <c r="AC479" s="31"/>
      <c r="AD479" s="26"/>
      <c r="AE479" s="31"/>
      <c r="AF479" s="28"/>
    </row>
    <row r="480" spans="29:32" ht="15.75">
      <c r="AC480" s="30"/>
      <c r="AD480" s="26"/>
      <c r="AE480" s="27"/>
      <c r="AF480" s="28"/>
    </row>
    <row r="481" spans="29:32" ht="15.75">
      <c r="AC481" s="31"/>
      <c r="AD481" s="26"/>
      <c r="AE481" s="31"/>
      <c r="AF481" s="28"/>
    </row>
    <row r="482" spans="29:32" ht="15.75">
      <c r="AC482" s="31"/>
      <c r="AD482" s="26"/>
      <c r="AE482" s="31"/>
      <c r="AF482" s="28"/>
    </row>
    <row r="483" spans="29:32" ht="15.75">
      <c r="AC483" s="31"/>
      <c r="AD483" s="31"/>
      <c r="AE483" s="31"/>
      <c r="AF483" s="28"/>
    </row>
    <row r="484" spans="29:32" ht="15.75">
      <c r="AC484" s="31"/>
      <c r="AD484" s="31"/>
      <c r="AE484" s="31"/>
      <c r="AF484" s="28"/>
    </row>
    <row r="485" spans="29:32" ht="15.75">
      <c r="AC485" s="31"/>
      <c r="AD485" s="26"/>
      <c r="AE485" s="27"/>
      <c r="AF485" s="28"/>
    </row>
    <row r="486" spans="29:32" ht="15.75">
      <c r="AC486" s="31"/>
      <c r="AD486" s="26"/>
      <c r="AE486" s="31"/>
      <c r="AF486" s="28"/>
    </row>
    <row r="487" spans="29:32" ht="15.75">
      <c r="AC487" s="31"/>
      <c r="AD487" s="26"/>
      <c r="AE487" s="31"/>
      <c r="AF487" s="28"/>
    </row>
    <row r="488" spans="29:32" ht="15.75">
      <c r="AC488" s="31"/>
      <c r="AD488" s="26"/>
      <c r="AE488" s="31"/>
      <c r="AF488" s="28"/>
    </row>
    <row r="489" spans="29:32" ht="15.75">
      <c r="AC489" s="25"/>
      <c r="AD489" s="26"/>
      <c r="AE489" s="27"/>
      <c r="AF489" s="28"/>
    </row>
    <row r="490" spans="29:32" ht="15.75">
      <c r="AC490" s="25"/>
      <c r="AD490" s="26"/>
      <c r="AE490" s="27"/>
      <c r="AF490" s="28"/>
    </row>
    <row r="491" spans="29:32" ht="15.75">
      <c r="AC491" s="31"/>
      <c r="AD491" s="31"/>
      <c r="AE491" s="31"/>
      <c r="AF491" s="28"/>
    </row>
    <row r="492" spans="29:32" ht="15.75">
      <c r="AC492" s="31"/>
      <c r="AD492" s="31"/>
      <c r="AE492" s="34"/>
      <c r="AF492" s="28"/>
    </row>
    <row r="493" spans="29:32" ht="15.75">
      <c r="AC493" s="25"/>
      <c r="AD493" s="26"/>
      <c r="AE493" s="27"/>
      <c r="AF493" s="28"/>
    </row>
    <row r="494" spans="29:32" ht="15.75">
      <c r="AC494" s="30"/>
      <c r="AD494" s="26"/>
      <c r="AE494" s="27"/>
      <c r="AF494" s="28"/>
    </row>
    <row r="495" spans="29:32" ht="15.75">
      <c r="AC495" s="25"/>
      <c r="AD495" s="26"/>
      <c r="AE495" s="27"/>
      <c r="AF495" s="28"/>
    </row>
    <row r="496" spans="29:32" ht="15.75">
      <c r="AC496" s="25"/>
      <c r="AD496" s="26"/>
      <c r="AE496" s="27"/>
      <c r="AF496" s="28"/>
    </row>
    <row r="497" spans="29:32" ht="15.75">
      <c r="AC497" s="25"/>
      <c r="AD497" s="26"/>
      <c r="AE497" s="27"/>
      <c r="AF497" s="28"/>
    </row>
    <row r="498" spans="29:32" ht="15.75">
      <c r="AC498" s="25"/>
      <c r="AD498" s="26"/>
      <c r="AE498" s="27"/>
      <c r="AF498" s="28"/>
    </row>
    <row r="499" spans="29:32" ht="15.75">
      <c r="AC499" s="31"/>
      <c r="AD499" s="26"/>
      <c r="AE499" s="31"/>
      <c r="AF499" s="28"/>
    </row>
    <row r="500" spans="29:32" ht="15.75">
      <c r="AC500" s="31"/>
      <c r="AD500" s="26"/>
      <c r="AE500" s="31"/>
      <c r="AF500" s="28"/>
    </row>
    <row r="501" spans="29:32" ht="15.75">
      <c r="AC501" s="31"/>
      <c r="AD501" s="26"/>
      <c r="AE501" s="31"/>
      <c r="AF501" s="28"/>
    </row>
    <row r="502" spans="29:32" ht="15.75">
      <c r="AC502" s="31"/>
      <c r="AD502" s="26"/>
      <c r="AE502" s="31"/>
      <c r="AF502" s="28"/>
    </row>
    <row r="503" spans="29:32" ht="15.75">
      <c r="AC503" s="30"/>
      <c r="AD503" s="26"/>
      <c r="AE503" s="27"/>
      <c r="AF503" s="28"/>
    </row>
    <row r="504" spans="29:32" ht="15.75">
      <c r="AC504" s="31"/>
      <c r="AD504" s="26"/>
      <c r="AE504" s="31"/>
      <c r="AF504" s="28"/>
    </row>
    <row r="505" spans="29:32" ht="15.75">
      <c r="AC505" s="31"/>
      <c r="AD505" s="26"/>
      <c r="AE505" s="31"/>
      <c r="AF505" s="28"/>
    </row>
  </sheetData>
  <conditionalFormatting sqref="F6:G206">
    <cfRule type="cellIs" dxfId="16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1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Q505"/>
  <sheetViews>
    <sheetView zoomScale="40" zoomScaleNormal="40" workbookViewId="0">
      <selection activeCell="F30" sqref="F30"/>
    </sheetView>
  </sheetViews>
  <sheetFormatPr defaultRowHeight="15"/>
  <cols>
    <col min="1" max="1" width="2.5703125" customWidth="1"/>
    <col min="2" max="2" width="23" customWidth="1"/>
    <col min="3" max="3" width="65" customWidth="1"/>
    <col min="4" max="4" width="27.85546875" customWidth="1"/>
    <col min="5" max="5" width="61.42578125" customWidth="1"/>
    <col min="6" max="6" width="23.85546875" style="2" customWidth="1"/>
    <col min="7" max="7" width="26.42578125" style="2" customWidth="1"/>
    <col min="8" max="8" width="25.7109375" style="2" customWidth="1"/>
    <col min="9" max="9" width="9.140625" customWidth="1"/>
    <col min="10" max="10" width="9.140625" hidden="1" customWidth="1"/>
    <col min="11" max="11" width="0.42578125" hidden="1" customWidth="1"/>
    <col min="12" max="12" width="10.7109375" hidden="1" customWidth="1"/>
    <col min="13" max="13" width="19" hidden="1" customWidth="1"/>
    <col min="14" max="16" width="10.7109375" hidden="1" customWidth="1"/>
    <col min="17" max="23" width="0" hidden="1" customWidth="1"/>
    <col min="24" max="24" width="24.5703125" style="3" hidden="1" customWidth="1"/>
    <col min="25" max="25" width="24.5703125" style="4" hidden="1" customWidth="1"/>
    <col min="26" max="26" width="24.5703125" style="3" hidden="1" customWidth="1"/>
    <col min="27" max="27" width="24.5703125" style="4" hidden="1" customWidth="1"/>
    <col min="28" max="28" width="0" style="5" hidden="1" customWidth="1"/>
    <col min="29" max="29" width="23.140625" style="5" hidden="1" customWidth="1"/>
    <col min="30" max="30" width="12" style="5" hidden="1" customWidth="1"/>
    <col min="31" max="31" width="20.28515625" style="5" hidden="1" customWidth="1"/>
    <col min="32" max="32" width="27.28515625" style="4" hidden="1" customWidth="1"/>
    <col min="33" max="35" width="0" style="5" hidden="1" customWidth="1"/>
    <col min="36" max="43" width="9.140625" style="5"/>
  </cols>
  <sheetData>
    <row r="1" spans="2:32" ht="18">
      <c r="B1" s="1">
        <f>201-COUNTBLANK(C6:C206)</f>
        <v>6</v>
      </c>
      <c r="C1" s="1" t="s">
        <v>0</v>
      </c>
    </row>
    <row r="2" spans="2:32" ht="18">
      <c r="D2" s="6" t="s">
        <v>1</v>
      </c>
      <c r="E2" s="6" t="s">
        <v>2</v>
      </c>
      <c r="F2" s="6" t="s">
        <v>3</v>
      </c>
    </row>
    <row r="3" spans="2:32" ht="27.75">
      <c r="B3" s="7" t="s">
        <v>4</v>
      </c>
      <c r="C3" s="8"/>
      <c r="D3" s="7" t="s">
        <v>17</v>
      </c>
      <c r="E3" s="7" t="s">
        <v>35</v>
      </c>
      <c r="F3" s="9">
        <v>41287</v>
      </c>
      <c r="G3" s="10"/>
    </row>
    <row r="4" spans="2:32" ht="15.75" thickBot="1"/>
    <row r="5" spans="2:32" ht="63" customHeight="1" thickBot="1">
      <c r="B5" s="11" t="s">
        <v>6</v>
      </c>
      <c r="C5" s="11" t="s">
        <v>7</v>
      </c>
      <c r="D5" s="11" t="s">
        <v>8</v>
      </c>
      <c r="E5" s="11" t="s">
        <v>9</v>
      </c>
      <c r="F5" s="12" t="s">
        <v>10</v>
      </c>
      <c r="G5" s="12" t="s">
        <v>11</v>
      </c>
      <c r="H5" s="12" t="s">
        <v>12</v>
      </c>
      <c r="M5" s="13" t="s">
        <v>13</v>
      </c>
    </row>
    <row r="6" spans="2:32" ht="39.950000000000003" customHeight="1" thickBot="1">
      <c r="B6" s="14">
        <f t="shared" ref="B6:B69" si="0">IF(ISERROR(RANK(M6,$M$6:$M$206,1))=TRUE,"",RANK(M6,$M$6:$M$206,1))</f>
        <v>1</v>
      </c>
      <c r="C6" s="14" t="s">
        <v>84</v>
      </c>
      <c r="D6" s="15"/>
      <c r="E6" s="55" t="s">
        <v>93</v>
      </c>
      <c r="F6" s="15">
        <v>88</v>
      </c>
      <c r="G6" s="16">
        <v>107.41</v>
      </c>
      <c r="H6" s="16"/>
      <c r="L6">
        <f t="shared" ref="L6:L69" si="1">B6</f>
        <v>1</v>
      </c>
      <c r="M6">
        <f t="shared" ref="M6:M69" si="2">IF(F6+N6=0,"",F6+N6)</f>
        <v>88</v>
      </c>
      <c r="N6">
        <f>IF(B1=0,0,IF(F6=MAX(F6:F206),1,0))</f>
        <v>0</v>
      </c>
      <c r="S6" t="str">
        <f>CONCATENATE(C6," ",1)</f>
        <v>Polyáková Karolína 1</v>
      </c>
      <c r="X6" s="17"/>
      <c r="Y6" s="18"/>
      <c r="Z6" s="17"/>
      <c r="AA6" s="18"/>
      <c r="AC6" s="19"/>
      <c r="AD6" s="19"/>
      <c r="AE6" s="20"/>
      <c r="AF6" s="21"/>
    </row>
    <row r="7" spans="2:32" ht="39.950000000000003" customHeight="1" thickBot="1">
      <c r="B7" s="14">
        <f t="shared" si="0"/>
        <v>4</v>
      </c>
      <c r="C7" s="14" t="s">
        <v>62</v>
      </c>
      <c r="D7" s="15"/>
      <c r="E7" s="55" t="s">
        <v>48</v>
      </c>
      <c r="F7" s="15">
        <v>692</v>
      </c>
      <c r="G7" s="16">
        <v>7.2499999999999995E-2</v>
      </c>
      <c r="H7" s="16"/>
      <c r="L7">
        <f t="shared" si="1"/>
        <v>4</v>
      </c>
      <c r="M7">
        <f t="shared" si="2"/>
        <v>692</v>
      </c>
      <c r="N7">
        <f>IF($B$1=0,0,IF(F7=MAX($F$6:$F$206),N6+1,0))</f>
        <v>0</v>
      </c>
      <c r="S7" t="str">
        <f t="shared" ref="S7:S70" si="3">CONCATENATE(C7," ",1)</f>
        <v>Cviková Valentína 1</v>
      </c>
      <c r="V7" s="22"/>
      <c r="X7" s="23"/>
      <c r="Y7" s="24"/>
      <c r="Z7" s="23"/>
      <c r="AA7" s="24"/>
      <c r="AC7" s="25"/>
      <c r="AD7" s="26"/>
      <c r="AE7" s="27"/>
      <c r="AF7" s="28"/>
    </row>
    <row r="8" spans="2:32" ht="39.950000000000003" customHeight="1" thickBot="1">
      <c r="B8" s="14">
        <f t="shared" si="0"/>
        <v>3</v>
      </c>
      <c r="C8" s="14" t="s">
        <v>63</v>
      </c>
      <c r="D8" s="15"/>
      <c r="E8" s="55" t="s">
        <v>48</v>
      </c>
      <c r="F8" s="15">
        <v>673</v>
      </c>
      <c r="G8" s="16">
        <v>0.12959999999999999</v>
      </c>
      <c r="H8" s="16"/>
      <c r="L8">
        <f t="shared" si="1"/>
        <v>3</v>
      </c>
      <c r="M8">
        <f t="shared" si="2"/>
        <v>673</v>
      </c>
      <c r="N8">
        <f>IF($B$1=0,0,IF(F8=MAX($F$6:$F$206),MAX($N$6:N7)+1,0))</f>
        <v>0</v>
      </c>
      <c r="S8" t="str">
        <f t="shared" si="3"/>
        <v>Jalovecká Alexandra 1</v>
      </c>
      <c r="V8" s="22"/>
      <c r="X8" s="23"/>
      <c r="Y8" s="24"/>
      <c r="Z8" s="29"/>
      <c r="AA8" s="24"/>
      <c r="AC8" s="30"/>
      <c r="AD8" s="26"/>
      <c r="AE8" s="27"/>
      <c r="AF8" s="28"/>
    </row>
    <row r="9" spans="2:32" ht="39.950000000000003" customHeight="1" thickBot="1">
      <c r="B9" s="14">
        <f t="shared" si="0"/>
        <v>2</v>
      </c>
      <c r="C9" s="14" t="s">
        <v>64</v>
      </c>
      <c r="D9" s="15"/>
      <c r="E9" s="55" t="s">
        <v>48</v>
      </c>
      <c r="F9" s="15">
        <v>226</v>
      </c>
      <c r="G9" s="16">
        <v>3.7357999999999998</v>
      </c>
      <c r="H9" s="16"/>
      <c r="L9">
        <f t="shared" si="1"/>
        <v>2</v>
      </c>
      <c r="M9">
        <f t="shared" si="2"/>
        <v>226</v>
      </c>
      <c r="N9">
        <f>IF($B$1=0,0,IF(F9=MAX($F$6:$F$206),MAX($N$6:N8)+1,0))</f>
        <v>0</v>
      </c>
      <c r="S9" t="str">
        <f t="shared" si="3"/>
        <v>Čolovičková Lucia 1</v>
      </c>
      <c r="V9" s="22"/>
      <c r="X9" s="23"/>
      <c r="Y9" s="24"/>
      <c r="Z9" s="23"/>
      <c r="AA9" s="24"/>
      <c r="AC9" s="25"/>
      <c r="AD9" s="26"/>
      <c r="AE9" s="27"/>
      <c r="AF9" s="28"/>
    </row>
    <row r="10" spans="2:32" ht="39.950000000000003" customHeight="1" thickBot="1">
      <c r="B10" s="14">
        <f t="shared" si="0"/>
        <v>5</v>
      </c>
      <c r="C10" s="14" t="s">
        <v>94</v>
      </c>
      <c r="D10" s="15"/>
      <c r="E10" s="55" t="s">
        <v>48</v>
      </c>
      <c r="F10" s="15">
        <v>710</v>
      </c>
      <c r="G10" s="16">
        <v>4.2900000000000001E-2</v>
      </c>
      <c r="H10" s="16"/>
      <c r="L10">
        <f t="shared" si="1"/>
        <v>5</v>
      </c>
      <c r="M10">
        <f t="shared" si="2"/>
        <v>710</v>
      </c>
      <c r="N10">
        <f>IF($B$1=0,0,IF(F10=MAX($F$6:$F$206),MAX($N$6:N9)+1,0))</f>
        <v>0</v>
      </c>
      <c r="S10" t="str">
        <f t="shared" si="3"/>
        <v>Hagarová Natália 1</v>
      </c>
      <c r="V10" s="22"/>
      <c r="X10" s="23"/>
      <c r="Y10" s="24"/>
      <c r="Z10" s="23"/>
      <c r="AA10" s="24"/>
      <c r="AC10" s="30"/>
      <c r="AD10" s="26"/>
      <c r="AE10" s="27"/>
      <c r="AF10" s="28"/>
    </row>
    <row r="11" spans="2:32" ht="39.950000000000003" customHeight="1" thickBot="1">
      <c r="B11" s="14">
        <f t="shared" si="0"/>
        <v>6</v>
      </c>
      <c r="C11" s="14" t="s">
        <v>95</v>
      </c>
      <c r="D11" s="15"/>
      <c r="E11" s="55" t="s">
        <v>82</v>
      </c>
      <c r="F11" s="15">
        <v>753</v>
      </c>
      <c r="G11" s="16">
        <v>5.0000000000000001E-4</v>
      </c>
      <c r="H11" s="16"/>
      <c r="L11">
        <f t="shared" si="1"/>
        <v>6</v>
      </c>
      <c r="M11">
        <f t="shared" si="2"/>
        <v>754</v>
      </c>
      <c r="N11">
        <f>IF($B$1=0,0,IF(F11=MAX($F$6:$F$206),MAX($N$6:N10)+1,0))</f>
        <v>1</v>
      </c>
      <c r="S11" t="str">
        <f t="shared" si="3"/>
        <v>Erdélska Michaela 1</v>
      </c>
      <c r="V11" s="22"/>
      <c r="X11" s="23"/>
      <c r="Y11" s="24"/>
      <c r="Z11" s="23"/>
      <c r="AA11" s="24"/>
      <c r="AC11" s="30"/>
      <c r="AD11" s="26"/>
      <c r="AE11" s="27"/>
      <c r="AF11" s="28"/>
    </row>
    <row r="12" spans="2:32" ht="39.950000000000003" customHeight="1" thickBot="1">
      <c r="B12" s="14" t="str">
        <f t="shared" si="0"/>
        <v/>
      </c>
      <c r="C12" s="14"/>
      <c r="D12" s="15"/>
      <c r="E12" s="55"/>
      <c r="F12" s="15"/>
      <c r="G12" s="16"/>
      <c r="H12" s="16"/>
      <c r="L12" t="str">
        <f t="shared" si="1"/>
        <v/>
      </c>
      <c r="M12" t="str">
        <f t="shared" si="2"/>
        <v/>
      </c>
      <c r="N12">
        <f>IF($B$1=0,0,IF(F12=MAX($F$6:$F$206),MAX($N$6:N11)+1,0))</f>
        <v>0</v>
      </c>
      <c r="S12" t="str">
        <f t="shared" si="3"/>
        <v xml:space="preserve"> 1</v>
      </c>
      <c r="V12" s="22"/>
      <c r="X12" s="23"/>
      <c r="Y12" s="24"/>
      <c r="Z12" s="23"/>
      <c r="AA12" s="24"/>
      <c r="AC12" s="31"/>
      <c r="AD12" s="31"/>
      <c r="AE12" s="31"/>
      <c r="AF12" s="28"/>
    </row>
    <row r="13" spans="2:32" ht="39.950000000000003" customHeight="1" thickBot="1">
      <c r="B13" s="14" t="str">
        <f t="shared" si="0"/>
        <v/>
      </c>
      <c r="C13" s="14"/>
      <c r="D13" s="15"/>
      <c r="E13" s="55"/>
      <c r="F13" s="15"/>
      <c r="G13" s="16"/>
      <c r="H13" s="16"/>
      <c r="L13" t="str">
        <f t="shared" si="1"/>
        <v/>
      </c>
      <c r="M13" t="str">
        <f t="shared" si="2"/>
        <v/>
      </c>
      <c r="N13">
        <f>IF($B$1=0,0,IF(F13=MAX($F$6:$F$206),MAX($N$6:N12)+1,0))</f>
        <v>0</v>
      </c>
      <c r="S13" t="str">
        <f t="shared" si="3"/>
        <v xml:space="preserve"> 1</v>
      </c>
      <c r="V13" s="22"/>
      <c r="X13" s="23"/>
      <c r="Y13" s="24"/>
      <c r="Z13" s="23"/>
      <c r="AA13" s="24"/>
      <c r="AC13" s="30"/>
      <c r="AD13" s="26"/>
      <c r="AE13" s="27"/>
      <c r="AF13" s="28"/>
    </row>
    <row r="14" spans="2:32" ht="39.950000000000003" customHeight="1" thickBot="1">
      <c r="B14" s="14" t="str">
        <f t="shared" si="0"/>
        <v/>
      </c>
      <c r="C14" s="14"/>
      <c r="D14" s="15"/>
      <c r="E14" s="55"/>
      <c r="F14" s="15"/>
      <c r="G14" s="16"/>
      <c r="H14" s="16"/>
      <c r="L14" t="str">
        <f t="shared" si="1"/>
        <v/>
      </c>
      <c r="M14" t="str">
        <f t="shared" si="2"/>
        <v/>
      </c>
      <c r="N14">
        <f>IF($B$1=0,0,IF(F14=MAX($F$6:$F$206),MAX($N$6:N13)+1,0))</f>
        <v>0</v>
      </c>
      <c r="S14" t="str">
        <f t="shared" si="3"/>
        <v xml:space="preserve"> 1</v>
      </c>
      <c r="V14" s="22"/>
      <c r="X14" s="23"/>
      <c r="Y14" s="24"/>
      <c r="Z14" s="23"/>
      <c r="AA14" s="24"/>
      <c r="AC14" s="25"/>
      <c r="AD14" s="26"/>
      <c r="AE14" s="27"/>
      <c r="AF14" s="28"/>
    </row>
    <row r="15" spans="2:32" ht="39.950000000000003" customHeight="1" thickBot="1">
      <c r="B15" s="14" t="str">
        <f t="shared" si="0"/>
        <v/>
      </c>
      <c r="C15" s="14"/>
      <c r="D15" s="15"/>
      <c r="E15" s="55"/>
      <c r="F15" s="15"/>
      <c r="G15" s="16"/>
      <c r="H15" s="16"/>
      <c r="L15" t="str">
        <f t="shared" si="1"/>
        <v/>
      </c>
      <c r="M15" t="str">
        <f t="shared" si="2"/>
        <v/>
      </c>
      <c r="N15">
        <f>IF($B$1=0,0,IF(F15=MAX($F$6:$F$206),MAX($N$6:N14)+1,0))</f>
        <v>0</v>
      </c>
      <c r="S15" t="str">
        <f t="shared" si="3"/>
        <v xml:space="preserve"> 1</v>
      </c>
      <c r="V15" s="22"/>
      <c r="X15" s="23"/>
      <c r="Y15" s="24"/>
      <c r="Z15" s="23"/>
      <c r="AA15" s="24"/>
      <c r="AC15" s="30"/>
      <c r="AD15" s="26"/>
      <c r="AE15" s="27"/>
      <c r="AF15" s="28"/>
    </row>
    <row r="16" spans="2:32" ht="39.950000000000003" customHeight="1" thickBot="1">
      <c r="B16" s="14" t="str">
        <f t="shared" si="0"/>
        <v/>
      </c>
      <c r="C16" s="14"/>
      <c r="D16" s="15"/>
      <c r="E16" s="55"/>
      <c r="F16" s="15"/>
      <c r="G16" s="16"/>
      <c r="H16" s="16"/>
      <c r="L16" t="str">
        <f t="shared" si="1"/>
        <v/>
      </c>
      <c r="M16" t="str">
        <f t="shared" si="2"/>
        <v/>
      </c>
      <c r="N16">
        <f>IF($B$1=0,0,IF(F16=MAX($F$6:$F$206),MAX($N$6:N15)+1,0))</f>
        <v>0</v>
      </c>
      <c r="S16" t="str">
        <f t="shared" si="3"/>
        <v xml:space="preserve"> 1</v>
      </c>
      <c r="V16" s="22"/>
      <c r="X16" s="23"/>
      <c r="Y16" s="24"/>
      <c r="Z16" s="23"/>
      <c r="AA16" s="24"/>
      <c r="AC16" s="30"/>
      <c r="AD16" s="26"/>
      <c r="AE16" s="27"/>
      <c r="AF16" s="28"/>
    </row>
    <row r="17" spans="2:32" ht="39.950000000000003" customHeight="1" thickBot="1">
      <c r="B17" s="14" t="str">
        <f t="shared" si="0"/>
        <v/>
      </c>
      <c r="C17" s="14"/>
      <c r="D17" s="15"/>
      <c r="E17" s="55"/>
      <c r="F17" s="15"/>
      <c r="G17" s="16"/>
      <c r="H17" s="16"/>
      <c r="L17" t="str">
        <f t="shared" si="1"/>
        <v/>
      </c>
      <c r="M17" t="str">
        <f t="shared" si="2"/>
        <v/>
      </c>
      <c r="N17">
        <f>IF($B$1=0,0,IF(F17=MAX($F$6:$F$206),MAX($N$6:N16)+1,0))</f>
        <v>0</v>
      </c>
      <c r="S17" t="str">
        <f t="shared" si="3"/>
        <v xml:space="preserve"> 1</v>
      </c>
      <c r="V17" s="22"/>
      <c r="X17" s="23"/>
      <c r="Y17" s="24"/>
      <c r="Z17" s="23"/>
      <c r="AA17" s="24"/>
      <c r="AC17" s="31"/>
      <c r="AD17" s="31"/>
      <c r="AE17" s="31"/>
      <c r="AF17" s="28"/>
    </row>
    <row r="18" spans="2:32" ht="39.950000000000003" customHeight="1" thickBot="1">
      <c r="B18" s="14" t="str">
        <f t="shared" si="0"/>
        <v/>
      </c>
      <c r="C18" s="14"/>
      <c r="D18" s="15"/>
      <c r="E18" s="55"/>
      <c r="F18" s="15"/>
      <c r="G18" s="16"/>
      <c r="H18" s="16"/>
      <c r="L18" t="str">
        <f t="shared" si="1"/>
        <v/>
      </c>
      <c r="M18" t="str">
        <f t="shared" si="2"/>
        <v/>
      </c>
      <c r="N18">
        <f>IF($B$1=0,0,IF(F18=MAX($F$6:$F$206),MAX($N$6:N17)+1,0))</f>
        <v>0</v>
      </c>
      <c r="S18" t="str">
        <f t="shared" si="3"/>
        <v xml:space="preserve"> 1</v>
      </c>
      <c r="V18" s="22"/>
      <c r="X18" s="23"/>
      <c r="Y18" s="24"/>
      <c r="Z18" s="23"/>
      <c r="AA18" s="24"/>
      <c r="AC18" s="30"/>
      <c r="AD18" s="26"/>
      <c r="AE18" s="27"/>
      <c r="AF18" s="28"/>
    </row>
    <row r="19" spans="2:32" ht="39.950000000000003" customHeight="1" thickBot="1">
      <c r="B19" s="14" t="str">
        <f t="shared" si="0"/>
        <v/>
      </c>
      <c r="C19" s="14"/>
      <c r="D19" s="15"/>
      <c r="E19" s="55"/>
      <c r="F19" s="15"/>
      <c r="G19" s="16"/>
      <c r="H19" s="16"/>
      <c r="L19" t="str">
        <f t="shared" si="1"/>
        <v/>
      </c>
      <c r="M19" t="str">
        <f t="shared" si="2"/>
        <v/>
      </c>
      <c r="N19">
        <f>IF($B$1=0,0,IF(F19=MAX($F$6:$F$206),MAX($N$6:N18)+1,0))</f>
        <v>0</v>
      </c>
      <c r="S19" t="str">
        <f t="shared" si="3"/>
        <v xml:space="preserve"> 1</v>
      </c>
      <c r="V19" s="22"/>
      <c r="X19" s="23"/>
      <c r="Y19" s="24"/>
      <c r="Z19" s="23"/>
      <c r="AA19" s="24"/>
      <c r="AC19" s="30"/>
      <c r="AD19" s="26"/>
      <c r="AE19" s="27"/>
      <c r="AF19" s="28"/>
    </row>
    <row r="20" spans="2:32" ht="39.950000000000003" customHeight="1" thickBot="1">
      <c r="B20" s="14" t="str">
        <f t="shared" si="0"/>
        <v/>
      </c>
      <c r="C20" s="14"/>
      <c r="D20" s="15"/>
      <c r="E20" s="55"/>
      <c r="F20" s="15"/>
      <c r="G20" s="16"/>
      <c r="H20" s="16"/>
      <c r="L20" t="str">
        <f t="shared" si="1"/>
        <v/>
      </c>
      <c r="M20" t="str">
        <f t="shared" si="2"/>
        <v/>
      </c>
      <c r="N20">
        <f>IF($B$1=0,0,IF(F20=MAX($F$6:$F$206),MAX($N$6:N19)+1,0))</f>
        <v>0</v>
      </c>
      <c r="S20" t="str">
        <f t="shared" si="3"/>
        <v xml:space="preserve"> 1</v>
      </c>
      <c r="V20" s="22"/>
      <c r="X20" s="23"/>
      <c r="Y20" s="24"/>
      <c r="Z20" s="23"/>
      <c r="AA20" s="24"/>
      <c r="AC20" s="31"/>
      <c r="AD20" s="31"/>
      <c r="AE20" s="31"/>
      <c r="AF20" s="28"/>
    </row>
    <row r="21" spans="2:32" ht="39.950000000000003" customHeight="1" thickBot="1">
      <c r="B21" s="14" t="str">
        <f t="shared" si="0"/>
        <v/>
      </c>
      <c r="C21" s="14"/>
      <c r="D21" s="15"/>
      <c r="E21" s="55"/>
      <c r="F21" s="15"/>
      <c r="G21" s="16"/>
      <c r="H21" s="16"/>
      <c r="L21" t="str">
        <f t="shared" si="1"/>
        <v/>
      </c>
      <c r="M21" t="str">
        <f t="shared" si="2"/>
        <v/>
      </c>
      <c r="N21">
        <f>IF($B$1=0,0,IF(F21=MAX($F$6:$F$206),MAX($N$6:N20)+1,0))</f>
        <v>0</v>
      </c>
      <c r="S21" t="str">
        <f t="shared" si="3"/>
        <v xml:space="preserve"> 1</v>
      </c>
      <c r="V21" s="22"/>
      <c r="X21" s="23"/>
      <c r="Y21" s="24"/>
      <c r="Z21" s="23"/>
      <c r="AA21" s="24"/>
      <c r="AC21" s="30"/>
      <c r="AD21" s="26"/>
      <c r="AE21" s="27"/>
      <c r="AF21" s="28"/>
    </row>
    <row r="22" spans="2:32" ht="39.950000000000003" customHeight="1" thickBot="1">
      <c r="B22" s="14" t="str">
        <f t="shared" si="0"/>
        <v/>
      </c>
      <c r="C22" s="14"/>
      <c r="D22" s="15"/>
      <c r="E22" s="55"/>
      <c r="F22" s="15"/>
      <c r="G22" s="16"/>
      <c r="H22" s="16"/>
      <c r="L22" t="str">
        <f t="shared" si="1"/>
        <v/>
      </c>
      <c r="M22" t="str">
        <f t="shared" si="2"/>
        <v/>
      </c>
      <c r="N22">
        <f>IF($B$1=0,0,IF(F22=MAX($F$6:$F$206),MAX($N$6:N21)+1,0))</f>
        <v>0</v>
      </c>
      <c r="S22" t="str">
        <f t="shared" si="3"/>
        <v xml:space="preserve"> 1</v>
      </c>
      <c r="V22" s="22"/>
      <c r="X22" s="23"/>
      <c r="Y22" s="24"/>
      <c r="Z22" s="23"/>
      <c r="AA22" s="24"/>
      <c r="AC22" s="30"/>
      <c r="AD22" s="26"/>
      <c r="AE22" s="27"/>
      <c r="AF22" s="28"/>
    </row>
    <row r="23" spans="2:32" ht="39.950000000000003" customHeight="1" thickBot="1">
      <c r="B23" s="14" t="str">
        <f t="shared" si="0"/>
        <v/>
      </c>
      <c r="C23" s="14"/>
      <c r="D23" s="15"/>
      <c r="E23" s="55"/>
      <c r="F23" s="15"/>
      <c r="G23" s="16"/>
      <c r="H23" s="16"/>
      <c r="L23" t="str">
        <f t="shared" si="1"/>
        <v/>
      </c>
      <c r="M23" t="str">
        <f t="shared" si="2"/>
        <v/>
      </c>
      <c r="N23">
        <f>IF($B$1=0,0,IF(F23=MAX($F$6:$F$206),MAX($N$6:N22)+1,0))</f>
        <v>0</v>
      </c>
      <c r="S23" t="str">
        <f t="shared" si="3"/>
        <v xml:space="preserve"> 1</v>
      </c>
      <c r="V23" s="22"/>
      <c r="X23" s="23"/>
      <c r="Y23" s="24"/>
      <c r="Z23" s="23"/>
      <c r="AA23" s="24"/>
      <c r="AC23" s="32"/>
      <c r="AD23" s="26"/>
      <c r="AE23" s="27"/>
      <c r="AF23" s="28"/>
    </row>
    <row r="24" spans="2:32" ht="39.950000000000003" customHeight="1" thickBot="1">
      <c r="B24" s="14" t="str">
        <f t="shared" si="0"/>
        <v/>
      </c>
      <c r="C24" s="14"/>
      <c r="D24" s="15"/>
      <c r="E24" s="55"/>
      <c r="F24" s="15"/>
      <c r="G24" s="16"/>
      <c r="H24" s="16"/>
      <c r="L24" t="str">
        <f t="shared" si="1"/>
        <v/>
      </c>
      <c r="M24" t="str">
        <f t="shared" si="2"/>
        <v/>
      </c>
      <c r="N24">
        <f>IF($B$1=0,0,IF(F24=MAX($F$6:$F$206),MAX($N$6:N23)+1,0))</f>
        <v>0</v>
      </c>
      <c r="S24" t="str">
        <f t="shared" si="3"/>
        <v xml:space="preserve"> 1</v>
      </c>
      <c r="V24" s="22"/>
      <c r="X24" s="23"/>
      <c r="Y24" s="24"/>
      <c r="Z24" s="23"/>
      <c r="AA24" s="24"/>
      <c r="AC24" s="31"/>
      <c r="AD24" s="31"/>
      <c r="AE24" s="31"/>
      <c r="AF24" s="28"/>
    </row>
    <row r="25" spans="2:32" ht="39.950000000000003" customHeight="1" thickBot="1">
      <c r="B25" s="14" t="str">
        <f t="shared" si="0"/>
        <v/>
      </c>
      <c r="C25" s="14"/>
      <c r="D25" s="15"/>
      <c r="E25" s="55"/>
      <c r="F25" s="15"/>
      <c r="G25" s="16"/>
      <c r="H25" s="16"/>
      <c r="L25" t="str">
        <f t="shared" si="1"/>
        <v/>
      </c>
      <c r="M25" t="str">
        <f t="shared" si="2"/>
        <v/>
      </c>
      <c r="N25">
        <f>IF($B$1=0,0,IF(F25=MAX($F$6:$F$206),MAX($N$6:N24)+1,0))</f>
        <v>0</v>
      </c>
      <c r="S25" t="str">
        <f t="shared" si="3"/>
        <v xml:space="preserve"> 1</v>
      </c>
      <c r="V25" s="22"/>
      <c r="X25" s="23"/>
      <c r="Y25" s="24"/>
      <c r="Z25" s="23"/>
      <c r="AA25" s="24"/>
      <c r="AC25" s="31"/>
      <c r="AD25" s="31"/>
      <c r="AE25" s="31"/>
      <c r="AF25" s="28"/>
    </row>
    <row r="26" spans="2:32" ht="39.950000000000003" customHeight="1" thickBot="1">
      <c r="B26" s="14" t="str">
        <f t="shared" si="0"/>
        <v/>
      </c>
      <c r="C26" s="14"/>
      <c r="D26" s="15"/>
      <c r="E26" s="55"/>
      <c r="F26" s="15"/>
      <c r="G26" s="16"/>
      <c r="H26" s="16"/>
      <c r="L26" t="str">
        <f t="shared" si="1"/>
        <v/>
      </c>
      <c r="M26" t="str">
        <f t="shared" si="2"/>
        <v/>
      </c>
      <c r="N26">
        <f>IF($B$1=0,0,IF(F26=MAX($F$6:$F$206),MAX($N$6:N25)+1,0))</f>
        <v>0</v>
      </c>
      <c r="S26" t="str">
        <f t="shared" si="3"/>
        <v xml:space="preserve"> 1</v>
      </c>
      <c r="V26" s="22"/>
      <c r="X26" s="23"/>
      <c r="Y26" s="24"/>
      <c r="Z26" s="23"/>
      <c r="AA26" s="24"/>
      <c r="AC26" s="30"/>
      <c r="AD26" s="26"/>
      <c r="AE26" s="27"/>
      <c r="AF26" s="28"/>
    </row>
    <row r="27" spans="2:32" ht="39.950000000000003" customHeight="1" thickBot="1">
      <c r="B27" s="14" t="str">
        <f t="shared" si="0"/>
        <v/>
      </c>
      <c r="C27" s="14"/>
      <c r="D27" s="15"/>
      <c r="E27" s="55"/>
      <c r="F27" s="15"/>
      <c r="G27" s="16"/>
      <c r="H27" s="16"/>
      <c r="L27" t="str">
        <f t="shared" si="1"/>
        <v/>
      </c>
      <c r="M27" t="str">
        <f t="shared" si="2"/>
        <v/>
      </c>
      <c r="N27">
        <f>IF($B$1=0,0,IF(F27=MAX($F$6:$F$206),MAX($N$6:N26)+1,0))</f>
        <v>0</v>
      </c>
      <c r="S27" t="str">
        <f t="shared" si="3"/>
        <v xml:space="preserve"> 1</v>
      </c>
      <c r="V27" s="22"/>
      <c r="X27" s="23"/>
      <c r="Y27" s="24"/>
      <c r="Z27" s="23"/>
      <c r="AA27" s="24"/>
      <c r="AC27" s="30"/>
      <c r="AD27" s="26"/>
      <c r="AE27" s="27"/>
      <c r="AF27" s="28"/>
    </row>
    <row r="28" spans="2:32" ht="39.950000000000003" customHeight="1" thickBot="1">
      <c r="B28" s="14" t="str">
        <f t="shared" si="0"/>
        <v/>
      </c>
      <c r="C28" s="14"/>
      <c r="D28" s="15"/>
      <c r="E28" s="55"/>
      <c r="F28" s="15"/>
      <c r="G28" s="16"/>
      <c r="H28" s="16"/>
      <c r="L28" t="str">
        <f t="shared" si="1"/>
        <v/>
      </c>
      <c r="M28" t="str">
        <f t="shared" si="2"/>
        <v/>
      </c>
      <c r="N28">
        <f>IF($B$1=0,0,IF(F28=MAX($F$6:$F$206),MAX($N$6:N27)+1,0))</f>
        <v>0</v>
      </c>
      <c r="S28" t="str">
        <f t="shared" si="3"/>
        <v xml:space="preserve"> 1</v>
      </c>
      <c r="V28" s="22"/>
      <c r="X28" s="23"/>
      <c r="Y28" s="24"/>
      <c r="Z28" s="23"/>
      <c r="AA28" s="24"/>
      <c r="AC28" s="25"/>
      <c r="AD28" s="26"/>
      <c r="AE28" s="27"/>
      <c r="AF28" s="28"/>
    </row>
    <row r="29" spans="2:32" ht="39.950000000000003" customHeight="1" thickBot="1">
      <c r="B29" s="14" t="str">
        <f t="shared" si="0"/>
        <v/>
      </c>
      <c r="C29" s="14"/>
      <c r="D29" s="15"/>
      <c r="E29" s="55"/>
      <c r="F29" s="15"/>
      <c r="G29" s="16"/>
      <c r="H29" s="16"/>
      <c r="L29" t="str">
        <f t="shared" si="1"/>
        <v/>
      </c>
      <c r="M29" t="str">
        <f t="shared" si="2"/>
        <v/>
      </c>
      <c r="N29">
        <f>IF($B$1=0,0,IF(F29=MAX($F$6:$F$206),MAX($N$6:N28)+1,0))</f>
        <v>0</v>
      </c>
      <c r="S29" t="str">
        <f t="shared" si="3"/>
        <v xml:space="preserve"> 1</v>
      </c>
      <c r="V29" s="22"/>
      <c r="X29" s="23"/>
      <c r="Y29" s="24"/>
      <c r="Z29" s="23"/>
      <c r="AA29" s="24"/>
      <c r="AC29" s="30"/>
      <c r="AD29" s="26"/>
      <c r="AE29" s="27"/>
      <c r="AF29" s="28"/>
    </row>
    <row r="30" spans="2:32" ht="39.950000000000003" customHeight="1" thickBot="1">
      <c r="B30" s="14" t="str">
        <f t="shared" si="0"/>
        <v/>
      </c>
      <c r="C30" s="14"/>
      <c r="D30" s="15"/>
      <c r="E30" s="55"/>
      <c r="F30" s="15"/>
      <c r="G30" s="16"/>
      <c r="H30" s="16"/>
      <c r="L30" t="str">
        <f t="shared" si="1"/>
        <v/>
      </c>
      <c r="M30" t="str">
        <f t="shared" si="2"/>
        <v/>
      </c>
      <c r="N30">
        <f>IF($B$1=0,0,IF(F30=MAX($F$6:$F$206),MAX($N$6:N29)+1,0))</f>
        <v>0</v>
      </c>
      <c r="S30" t="str">
        <f t="shared" si="3"/>
        <v xml:space="preserve"> 1</v>
      </c>
      <c r="V30" s="22"/>
      <c r="X30" s="23"/>
      <c r="Y30" s="24"/>
      <c r="Z30" s="23"/>
      <c r="AA30" s="24"/>
      <c r="AC30" s="30"/>
      <c r="AD30" s="26"/>
      <c r="AE30" s="27"/>
      <c r="AF30" s="28"/>
    </row>
    <row r="31" spans="2:32" ht="39.950000000000003" customHeight="1" thickBot="1">
      <c r="B31" s="14" t="str">
        <f t="shared" si="0"/>
        <v/>
      </c>
      <c r="C31" s="14"/>
      <c r="D31" s="15"/>
      <c r="E31" s="55"/>
      <c r="F31" s="15"/>
      <c r="G31" s="16"/>
      <c r="H31" s="16"/>
      <c r="L31" t="str">
        <f t="shared" si="1"/>
        <v/>
      </c>
      <c r="M31" t="str">
        <f t="shared" si="2"/>
        <v/>
      </c>
      <c r="N31">
        <f>IF($B$1=0,0,IF(F31=MAX($F$6:$F$206),MAX($N$6:N30)+1,0))</f>
        <v>0</v>
      </c>
      <c r="S31" t="str">
        <f t="shared" si="3"/>
        <v xml:space="preserve"> 1</v>
      </c>
      <c r="V31" s="22"/>
      <c r="X31" s="23"/>
      <c r="Y31" s="24"/>
      <c r="Z31" s="23"/>
      <c r="AA31" s="24"/>
      <c r="AC31" s="27"/>
      <c r="AD31" s="26"/>
      <c r="AE31" s="27"/>
      <c r="AF31" s="28"/>
    </row>
    <row r="32" spans="2:32" ht="39.950000000000003" customHeight="1" thickBot="1">
      <c r="B32" s="14" t="str">
        <f t="shared" si="0"/>
        <v/>
      </c>
      <c r="C32" s="14"/>
      <c r="D32" s="15"/>
      <c r="E32" s="55"/>
      <c r="F32" s="15"/>
      <c r="G32" s="16"/>
      <c r="H32" s="16"/>
      <c r="L32" t="str">
        <f t="shared" si="1"/>
        <v/>
      </c>
      <c r="M32" t="str">
        <f t="shared" si="2"/>
        <v/>
      </c>
      <c r="N32">
        <f>IF($B$1=0,0,IF(F32=MAX($F$6:$F$206),MAX($N$6:N31)+1,0))</f>
        <v>0</v>
      </c>
      <c r="S32" t="str">
        <f t="shared" si="3"/>
        <v xml:space="preserve"> 1</v>
      </c>
      <c r="V32" s="22"/>
      <c r="X32" s="23"/>
      <c r="Y32" s="24"/>
      <c r="Z32" s="23"/>
      <c r="AA32" s="24"/>
      <c r="AC32" s="25"/>
      <c r="AD32" s="26"/>
      <c r="AE32" s="27"/>
      <c r="AF32" s="28"/>
    </row>
    <row r="33" spans="2:32" ht="39.950000000000003" customHeight="1" thickBot="1">
      <c r="B33" s="14" t="str">
        <f t="shared" si="0"/>
        <v/>
      </c>
      <c r="C33" s="14"/>
      <c r="D33" s="15"/>
      <c r="E33" s="55"/>
      <c r="F33" s="15"/>
      <c r="G33" s="16"/>
      <c r="H33" s="16"/>
      <c r="L33" t="str">
        <f t="shared" si="1"/>
        <v/>
      </c>
      <c r="M33" t="str">
        <f t="shared" si="2"/>
        <v/>
      </c>
      <c r="N33">
        <f>IF($B$1=0,0,IF(F33=MAX($F$6:$F$206),MAX($N$6:N32)+1,0))</f>
        <v>0</v>
      </c>
      <c r="S33" t="str">
        <f t="shared" si="3"/>
        <v xml:space="preserve"> 1</v>
      </c>
      <c r="V33" s="22"/>
      <c r="X33" s="23"/>
      <c r="Y33" s="24"/>
      <c r="Z33" s="23"/>
      <c r="AA33" s="24"/>
      <c r="AC33" s="30"/>
      <c r="AD33" s="26"/>
      <c r="AE33" s="27"/>
      <c r="AF33" s="28"/>
    </row>
    <row r="34" spans="2:32" ht="39.950000000000003" customHeight="1" thickBot="1">
      <c r="B34" s="14" t="str">
        <f t="shared" si="0"/>
        <v/>
      </c>
      <c r="C34" s="14"/>
      <c r="D34" s="15"/>
      <c r="E34" s="55"/>
      <c r="F34" s="15"/>
      <c r="G34" s="16"/>
      <c r="H34" s="16"/>
      <c r="L34" t="str">
        <f t="shared" si="1"/>
        <v/>
      </c>
      <c r="M34" t="str">
        <f t="shared" si="2"/>
        <v/>
      </c>
      <c r="N34">
        <f>IF($B$1=0,0,IF(F34=MAX($F$6:$F$206),MAX($N$6:N33)+1,0))</f>
        <v>0</v>
      </c>
      <c r="S34" t="str">
        <f t="shared" si="3"/>
        <v xml:space="preserve"> 1</v>
      </c>
      <c r="V34" s="22"/>
      <c r="X34" s="23"/>
      <c r="Y34" s="24"/>
      <c r="Z34" s="23"/>
      <c r="AA34" s="24"/>
      <c r="AC34" s="25"/>
      <c r="AD34" s="26"/>
      <c r="AE34" s="27"/>
      <c r="AF34" s="28"/>
    </row>
    <row r="35" spans="2:32" ht="39.950000000000003" customHeight="1" thickBot="1">
      <c r="B35" s="14" t="str">
        <f t="shared" si="0"/>
        <v/>
      </c>
      <c r="C35" s="14"/>
      <c r="D35" s="15"/>
      <c r="E35" s="55"/>
      <c r="F35" s="15"/>
      <c r="G35" s="16"/>
      <c r="H35" s="16"/>
      <c r="L35" t="str">
        <f t="shared" si="1"/>
        <v/>
      </c>
      <c r="M35" t="str">
        <f t="shared" si="2"/>
        <v/>
      </c>
      <c r="N35">
        <f>IF($B$1=0,0,IF(F35=MAX($F$6:$F$206),MAX($N$6:N34)+1,0))</f>
        <v>0</v>
      </c>
      <c r="S35" t="str">
        <f t="shared" si="3"/>
        <v xml:space="preserve"> 1</v>
      </c>
      <c r="V35" s="22"/>
      <c r="X35" s="23"/>
      <c r="Y35" s="24"/>
      <c r="Z35" s="23"/>
      <c r="AA35" s="24"/>
      <c r="AC35" s="25"/>
      <c r="AD35" s="26"/>
      <c r="AE35" s="27"/>
      <c r="AF35" s="28"/>
    </row>
    <row r="36" spans="2:32" ht="39.950000000000003" customHeight="1" thickBot="1">
      <c r="B36" s="14" t="str">
        <f t="shared" si="0"/>
        <v/>
      </c>
      <c r="C36" s="14"/>
      <c r="D36" s="15"/>
      <c r="E36" s="55"/>
      <c r="F36" s="15"/>
      <c r="G36" s="16"/>
      <c r="H36" s="16"/>
      <c r="L36" t="str">
        <f t="shared" si="1"/>
        <v/>
      </c>
      <c r="M36" t="str">
        <f t="shared" si="2"/>
        <v/>
      </c>
      <c r="N36">
        <f>IF($B$1=0,0,IF(F36=MAX($F$6:$F$206),MAX($N$6:N35)+1,0))</f>
        <v>0</v>
      </c>
      <c r="S36" t="str">
        <f t="shared" si="3"/>
        <v xml:space="preserve"> 1</v>
      </c>
      <c r="V36" s="22"/>
      <c r="X36" s="23"/>
      <c r="Y36" s="24"/>
      <c r="Z36" s="33"/>
      <c r="AA36" s="24"/>
      <c r="AC36" s="31"/>
      <c r="AD36" s="31"/>
      <c r="AE36" s="31"/>
      <c r="AF36" s="28"/>
    </row>
    <row r="37" spans="2:32" ht="39.950000000000003" customHeight="1" thickBot="1">
      <c r="B37" s="14" t="str">
        <f t="shared" si="0"/>
        <v/>
      </c>
      <c r="C37" s="14"/>
      <c r="D37" s="15"/>
      <c r="E37" s="55"/>
      <c r="F37" s="15"/>
      <c r="G37" s="16"/>
      <c r="H37" s="16"/>
      <c r="L37" t="str">
        <f t="shared" si="1"/>
        <v/>
      </c>
      <c r="M37" t="str">
        <f t="shared" si="2"/>
        <v/>
      </c>
      <c r="N37">
        <f>IF($B$1=0,0,IF(F37=MAX($F$6:$F$206),MAX($N$6:N36)+1,0))</f>
        <v>0</v>
      </c>
      <c r="S37" t="str">
        <f t="shared" si="3"/>
        <v xml:space="preserve"> 1</v>
      </c>
      <c r="V37" s="22"/>
      <c r="X37" s="23"/>
      <c r="Y37" s="24"/>
      <c r="Z37" s="23"/>
      <c r="AA37" s="24"/>
      <c r="AC37" s="25"/>
      <c r="AD37" s="26"/>
      <c r="AE37" s="27"/>
      <c r="AF37" s="28"/>
    </row>
    <row r="38" spans="2:32" ht="39.950000000000003" customHeight="1" thickBot="1">
      <c r="B38" s="14" t="str">
        <f t="shared" si="0"/>
        <v/>
      </c>
      <c r="C38" s="14"/>
      <c r="D38" s="15"/>
      <c r="E38" s="55"/>
      <c r="F38" s="15"/>
      <c r="G38" s="16"/>
      <c r="H38" s="16"/>
      <c r="L38" t="str">
        <f t="shared" si="1"/>
        <v/>
      </c>
      <c r="M38" t="str">
        <f t="shared" si="2"/>
        <v/>
      </c>
      <c r="N38">
        <f>IF($B$1=0,0,IF(F38=MAX($F$6:$F$206),MAX($N$6:N37)+1,0))</f>
        <v>0</v>
      </c>
      <c r="S38" t="str">
        <f t="shared" si="3"/>
        <v xml:space="preserve"> 1</v>
      </c>
      <c r="V38" s="22"/>
      <c r="X38" s="23"/>
      <c r="Y38" s="24"/>
      <c r="Z38" s="23"/>
      <c r="AA38" s="24"/>
      <c r="AC38" s="25"/>
      <c r="AD38" s="26"/>
      <c r="AE38" s="27"/>
      <c r="AF38" s="28"/>
    </row>
    <row r="39" spans="2:32" ht="39.950000000000003" customHeight="1" thickBot="1">
      <c r="B39" s="14" t="str">
        <f t="shared" si="0"/>
        <v/>
      </c>
      <c r="C39" s="14"/>
      <c r="D39" s="15"/>
      <c r="E39" s="55"/>
      <c r="F39" s="15"/>
      <c r="G39" s="16"/>
      <c r="H39" s="16"/>
      <c r="L39" t="str">
        <f t="shared" si="1"/>
        <v/>
      </c>
      <c r="M39" t="str">
        <f t="shared" si="2"/>
        <v/>
      </c>
      <c r="N39">
        <f>IF($B$1=0,0,IF(F39=MAX($F$6:$F$206),MAX($N$6:N38)+1,0))</f>
        <v>0</v>
      </c>
      <c r="S39" t="str">
        <f t="shared" si="3"/>
        <v xml:space="preserve"> 1</v>
      </c>
      <c r="V39" s="22"/>
      <c r="X39" s="23"/>
      <c r="Y39" s="24"/>
      <c r="Z39" s="23"/>
      <c r="AA39" s="24"/>
      <c r="AC39" s="30"/>
      <c r="AD39" s="26"/>
      <c r="AE39" s="27"/>
      <c r="AF39" s="28"/>
    </row>
    <row r="40" spans="2:32" ht="39.950000000000003" customHeight="1" thickBot="1">
      <c r="B40" s="14" t="str">
        <f t="shared" si="0"/>
        <v/>
      </c>
      <c r="C40" s="14"/>
      <c r="D40" s="15"/>
      <c r="E40" s="55"/>
      <c r="F40" s="15"/>
      <c r="G40" s="16"/>
      <c r="H40" s="16"/>
      <c r="L40" t="str">
        <f t="shared" si="1"/>
        <v/>
      </c>
      <c r="M40" t="str">
        <f t="shared" si="2"/>
        <v/>
      </c>
      <c r="N40">
        <f>IF($B$1=0,0,IF(F40=MAX($F$6:$F$206),MAX($N$6:N39)+1,0))</f>
        <v>0</v>
      </c>
      <c r="S40" t="str">
        <f t="shared" si="3"/>
        <v xml:space="preserve"> 1</v>
      </c>
      <c r="V40" s="22"/>
      <c r="X40" s="23"/>
      <c r="Y40" s="24"/>
      <c r="Z40" s="23"/>
      <c r="AA40" s="24"/>
      <c r="AC40" s="25"/>
      <c r="AD40" s="26"/>
      <c r="AE40" s="27"/>
      <c r="AF40" s="28"/>
    </row>
    <row r="41" spans="2:32" ht="39.950000000000003" customHeight="1" thickBot="1">
      <c r="B41" s="14" t="str">
        <f t="shared" si="0"/>
        <v/>
      </c>
      <c r="C41" s="14"/>
      <c r="D41" s="15"/>
      <c r="E41" s="55"/>
      <c r="F41" s="15"/>
      <c r="G41" s="16"/>
      <c r="H41" s="16"/>
      <c r="L41" t="str">
        <f t="shared" si="1"/>
        <v/>
      </c>
      <c r="M41" t="str">
        <f t="shared" si="2"/>
        <v/>
      </c>
      <c r="N41">
        <f>IF($B$1=0,0,IF(F41=MAX($F$6:$F$206),MAX($N$6:N40)+1,0))</f>
        <v>0</v>
      </c>
      <c r="S41" t="str">
        <f t="shared" si="3"/>
        <v xml:space="preserve"> 1</v>
      </c>
      <c r="V41" s="22"/>
      <c r="X41" s="23"/>
      <c r="Y41" s="24"/>
      <c r="Z41" s="23"/>
      <c r="AA41" s="24"/>
      <c r="AC41" s="30"/>
      <c r="AD41" s="26"/>
      <c r="AE41" s="27"/>
      <c r="AF41" s="28"/>
    </row>
    <row r="42" spans="2:32" ht="39.950000000000003" customHeight="1" thickBot="1">
      <c r="B42" s="14" t="str">
        <f t="shared" si="0"/>
        <v/>
      </c>
      <c r="C42" s="14"/>
      <c r="D42" s="15"/>
      <c r="E42" s="55"/>
      <c r="F42" s="15"/>
      <c r="G42" s="16"/>
      <c r="H42" s="16"/>
      <c r="L42" t="str">
        <f t="shared" si="1"/>
        <v/>
      </c>
      <c r="M42" t="str">
        <f t="shared" si="2"/>
        <v/>
      </c>
      <c r="N42">
        <f>IF($B$1=0,0,IF(F42=MAX($F$6:$F$206),MAX($N$6:N41)+1,0))</f>
        <v>0</v>
      </c>
      <c r="S42" t="str">
        <f t="shared" si="3"/>
        <v xml:space="preserve"> 1</v>
      </c>
      <c r="V42" s="22"/>
      <c r="X42" s="23"/>
      <c r="Y42" s="24"/>
      <c r="Z42" s="23"/>
      <c r="AA42" s="24"/>
      <c r="AC42" s="30"/>
      <c r="AD42" s="26"/>
      <c r="AE42" s="27"/>
      <c r="AF42" s="28"/>
    </row>
    <row r="43" spans="2:32" ht="39.950000000000003" customHeight="1" thickBot="1">
      <c r="B43" s="14" t="str">
        <f t="shared" si="0"/>
        <v/>
      </c>
      <c r="C43" s="14"/>
      <c r="D43" s="15"/>
      <c r="E43" s="55"/>
      <c r="F43" s="15"/>
      <c r="G43" s="16"/>
      <c r="H43" s="16"/>
      <c r="L43" t="str">
        <f t="shared" si="1"/>
        <v/>
      </c>
      <c r="M43" t="str">
        <f t="shared" si="2"/>
        <v/>
      </c>
      <c r="N43">
        <f>IF($B$1=0,0,IF(F43=MAX($F$6:$F$206),MAX($N$6:N42)+1,0))</f>
        <v>0</v>
      </c>
      <c r="S43" t="str">
        <f t="shared" si="3"/>
        <v xml:space="preserve"> 1</v>
      </c>
      <c r="V43" s="22"/>
      <c r="X43" s="23"/>
      <c r="Y43" s="24"/>
      <c r="Z43" s="23"/>
      <c r="AA43" s="24"/>
      <c r="AC43" s="25"/>
      <c r="AD43" s="26"/>
      <c r="AE43" s="27"/>
      <c r="AF43" s="28"/>
    </row>
    <row r="44" spans="2:32" ht="39.950000000000003" customHeight="1" thickBot="1">
      <c r="B44" s="14" t="str">
        <f t="shared" si="0"/>
        <v/>
      </c>
      <c r="C44" s="14"/>
      <c r="D44" s="15"/>
      <c r="E44" s="55"/>
      <c r="F44" s="15"/>
      <c r="G44" s="16"/>
      <c r="H44" s="16"/>
      <c r="L44" t="str">
        <f t="shared" si="1"/>
        <v/>
      </c>
      <c r="M44" t="str">
        <f t="shared" si="2"/>
        <v/>
      </c>
      <c r="N44">
        <f>IF($B$1=0,0,IF(F44=MAX($F$6:$F$206),MAX($N$6:N43)+1,0))</f>
        <v>0</v>
      </c>
      <c r="S44" t="str">
        <f t="shared" si="3"/>
        <v xml:space="preserve"> 1</v>
      </c>
      <c r="V44" s="22"/>
      <c r="X44" s="23"/>
      <c r="Y44" s="24"/>
      <c r="Z44" s="33"/>
      <c r="AA44" s="24"/>
      <c r="AC44" s="25"/>
      <c r="AD44" s="26"/>
      <c r="AE44" s="27"/>
      <c r="AF44" s="28"/>
    </row>
    <row r="45" spans="2:32" ht="39.950000000000003" customHeight="1" thickBot="1">
      <c r="B45" s="14" t="str">
        <f t="shared" si="0"/>
        <v/>
      </c>
      <c r="C45" s="14"/>
      <c r="D45" s="15"/>
      <c r="E45" s="55"/>
      <c r="F45" s="15"/>
      <c r="G45" s="16"/>
      <c r="H45" s="16"/>
      <c r="L45" t="str">
        <f t="shared" si="1"/>
        <v/>
      </c>
      <c r="M45" t="str">
        <f t="shared" si="2"/>
        <v/>
      </c>
      <c r="N45">
        <f>IF($B$1=0,0,IF(F45=MAX($F$6:$F$206),MAX($N$6:N44)+1,0))</f>
        <v>0</v>
      </c>
      <c r="S45" t="str">
        <f t="shared" si="3"/>
        <v xml:space="preserve"> 1</v>
      </c>
      <c r="V45" s="22"/>
      <c r="X45" s="23"/>
      <c r="Y45" s="24"/>
      <c r="Z45" s="23"/>
      <c r="AA45" s="24"/>
      <c r="AC45" s="30"/>
      <c r="AD45" s="26"/>
      <c r="AE45" s="27"/>
      <c r="AF45" s="28"/>
    </row>
    <row r="46" spans="2:32" ht="39.950000000000003" customHeight="1" thickBot="1">
      <c r="B46" s="14" t="str">
        <f t="shared" si="0"/>
        <v/>
      </c>
      <c r="C46" s="14"/>
      <c r="D46" s="15"/>
      <c r="E46" s="55"/>
      <c r="F46" s="15"/>
      <c r="G46" s="16"/>
      <c r="H46" s="16"/>
      <c r="L46" t="str">
        <f t="shared" si="1"/>
        <v/>
      </c>
      <c r="M46" t="str">
        <f t="shared" si="2"/>
        <v/>
      </c>
      <c r="N46">
        <f>IF($B$1=0,0,IF(F46=MAX($F$6:$F$206),MAX($N$6:N45)+1,0))</f>
        <v>0</v>
      </c>
      <c r="S46" t="str">
        <f t="shared" si="3"/>
        <v xml:space="preserve"> 1</v>
      </c>
      <c r="V46" s="22"/>
      <c r="X46" s="23"/>
      <c r="Y46" s="24"/>
      <c r="Z46" s="29"/>
      <c r="AA46" s="24"/>
      <c r="AC46" s="30"/>
      <c r="AD46" s="26"/>
      <c r="AE46" s="27"/>
      <c r="AF46" s="28"/>
    </row>
    <row r="47" spans="2:32" ht="39.950000000000003" customHeight="1" thickBot="1">
      <c r="B47" s="14" t="str">
        <f t="shared" si="0"/>
        <v/>
      </c>
      <c r="C47" s="14"/>
      <c r="D47" s="15"/>
      <c r="E47" s="55"/>
      <c r="F47" s="15"/>
      <c r="G47" s="16"/>
      <c r="H47" s="16"/>
      <c r="L47" t="str">
        <f t="shared" si="1"/>
        <v/>
      </c>
      <c r="M47" t="str">
        <f t="shared" si="2"/>
        <v/>
      </c>
      <c r="N47">
        <f>IF($B$1=0,0,IF(F47=MAX($F$6:$F$206),MAX($N$6:N46)+1,0))</f>
        <v>0</v>
      </c>
      <c r="S47" t="str">
        <f t="shared" si="3"/>
        <v xml:space="preserve"> 1</v>
      </c>
      <c r="V47" s="22"/>
      <c r="X47" s="23"/>
      <c r="Y47" s="24"/>
      <c r="Z47" s="23"/>
      <c r="AA47" s="24"/>
      <c r="AC47" s="34"/>
      <c r="AD47" s="31"/>
      <c r="AE47" s="31"/>
      <c r="AF47" s="28"/>
    </row>
    <row r="48" spans="2:32" ht="39.950000000000003" customHeight="1" thickBot="1">
      <c r="B48" s="14" t="str">
        <f t="shared" si="0"/>
        <v/>
      </c>
      <c r="C48" s="14"/>
      <c r="D48" s="15"/>
      <c r="E48" s="55"/>
      <c r="F48" s="15"/>
      <c r="G48" s="16"/>
      <c r="H48" s="16"/>
      <c r="L48" t="str">
        <f t="shared" si="1"/>
        <v/>
      </c>
      <c r="M48" t="str">
        <f t="shared" si="2"/>
        <v/>
      </c>
      <c r="N48">
        <f>IF($B$1=0,0,IF(F48=MAX($F$6:$F$206),MAX($N$6:N47)+1,0))</f>
        <v>0</v>
      </c>
      <c r="S48" t="str">
        <f t="shared" si="3"/>
        <v xml:space="preserve"> 1</v>
      </c>
      <c r="V48" s="22"/>
      <c r="X48" s="23"/>
      <c r="Y48" s="24"/>
      <c r="Z48" s="23"/>
      <c r="AA48" s="24"/>
      <c r="AC48" s="25"/>
      <c r="AD48" s="26"/>
      <c r="AE48" s="27"/>
      <c r="AF48" s="28"/>
    </row>
    <row r="49" spans="2:32" ht="39.950000000000003" customHeight="1" thickBot="1">
      <c r="B49" s="14" t="str">
        <f t="shared" si="0"/>
        <v/>
      </c>
      <c r="C49" s="14"/>
      <c r="D49" s="15"/>
      <c r="E49" s="55"/>
      <c r="F49" s="15"/>
      <c r="G49" s="16"/>
      <c r="H49" s="16"/>
      <c r="L49" t="str">
        <f t="shared" si="1"/>
        <v/>
      </c>
      <c r="M49" t="str">
        <f t="shared" si="2"/>
        <v/>
      </c>
      <c r="N49">
        <f>IF($B$1=0,0,IF(F49=MAX($F$6:$F$206),MAX($N$6:N48)+1,0))</f>
        <v>0</v>
      </c>
      <c r="S49" t="str">
        <f t="shared" si="3"/>
        <v xml:space="preserve"> 1</v>
      </c>
      <c r="V49" s="22"/>
      <c r="X49" s="23"/>
      <c r="Y49" s="24"/>
      <c r="Z49" s="23"/>
      <c r="AA49" s="24"/>
      <c r="AC49" s="25"/>
      <c r="AD49" s="26"/>
      <c r="AE49" s="27"/>
      <c r="AF49" s="28"/>
    </row>
    <row r="50" spans="2:32" ht="39.950000000000003" customHeight="1" thickBot="1">
      <c r="B50" s="14" t="str">
        <f t="shared" si="0"/>
        <v/>
      </c>
      <c r="C50" s="14"/>
      <c r="D50" s="15"/>
      <c r="E50" s="55"/>
      <c r="F50" s="15"/>
      <c r="G50" s="16"/>
      <c r="H50" s="16"/>
      <c r="L50" t="str">
        <f t="shared" si="1"/>
        <v/>
      </c>
      <c r="M50" t="str">
        <f t="shared" si="2"/>
        <v/>
      </c>
      <c r="N50">
        <f>IF($B$1=0,0,IF(F50=MAX($F$6:$F$206),MAX($N$6:N49)+1,0))</f>
        <v>0</v>
      </c>
      <c r="S50" t="str">
        <f t="shared" si="3"/>
        <v xml:space="preserve"> 1</v>
      </c>
      <c r="V50" s="22"/>
      <c r="X50" s="23"/>
      <c r="Y50" s="24"/>
      <c r="Z50" s="23"/>
      <c r="AA50" s="24"/>
      <c r="AC50" s="25"/>
      <c r="AD50" s="26"/>
      <c r="AE50" s="27"/>
      <c r="AF50" s="28"/>
    </row>
    <row r="51" spans="2:32" ht="39.950000000000003" customHeight="1" thickBot="1">
      <c r="B51" s="14" t="str">
        <f t="shared" si="0"/>
        <v/>
      </c>
      <c r="C51" s="14"/>
      <c r="D51" s="15"/>
      <c r="E51" s="55"/>
      <c r="F51" s="15"/>
      <c r="G51" s="16"/>
      <c r="H51" s="16"/>
      <c r="L51" t="str">
        <f t="shared" si="1"/>
        <v/>
      </c>
      <c r="M51" t="str">
        <f t="shared" si="2"/>
        <v/>
      </c>
      <c r="N51">
        <f>IF($B$1=0,0,IF(F51=MAX($F$6:$F$206),MAX($N$6:N50)+1,0))</f>
        <v>0</v>
      </c>
      <c r="S51" t="str">
        <f t="shared" si="3"/>
        <v xml:space="preserve"> 1</v>
      </c>
      <c r="V51" s="22"/>
      <c r="X51" s="23"/>
      <c r="Y51" s="24"/>
      <c r="Z51" s="23"/>
      <c r="AA51" s="24"/>
      <c r="AC51" s="25"/>
      <c r="AD51" s="26"/>
      <c r="AE51" s="27"/>
      <c r="AF51" s="28"/>
    </row>
    <row r="52" spans="2:32" ht="39.950000000000003" customHeight="1" thickBot="1">
      <c r="B52" s="14" t="str">
        <f t="shared" si="0"/>
        <v/>
      </c>
      <c r="C52" s="14"/>
      <c r="D52" s="15"/>
      <c r="E52" s="55"/>
      <c r="F52" s="15"/>
      <c r="G52" s="16"/>
      <c r="H52" s="16"/>
      <c r="L52" t="str">
        <f t="shared" si="1"/>
        <v/>
      </c>
      <c r="M52" t="str">
        <f t="shared" si="2"/>
        <v/>
      </c>
      <c r="N52">
        <f>IF($B$1=0,0,IF(F52=MAX($F$6:$F$206),MAX($N$6:N51)+1,0))</f>
        <v>0</v>
      </c>
      <c r="S52" t="str">
        <f t="shared" si="3"/>
        <v xml:space="preserve"> 1</v>
      </c>
      <c r="V52" s="22"/>
      <c r="X52" s="23"/>
      <c r="Y52" s="24"/>
      <c r="Z52" s="23"/>
      <c r="AA52" s="24"/>
      <c r="AC52" s="25"/>
      <c r="AD52" s="26"/>
      <c r="AE52" s="27"/>
      <c r="AF52" s="28"/>
    </row>
    <row r="53" spans="2:32" ht="39.950000000000003" customHeight="1" thickBot="1">
      <c r="B53" s="14" t="str">
        <f t="shared" si="0"/>
        <v/>
      </c>
      <c r="C53" s="14"/>
      <c r="D53" s="15"/>
      <c r="E53" s="55"/>
      <c r="F53" s="15"/>
      <c r="G53" s="16"/>
      <c r="H53" s="16"/>
      <c r="L53" t="str">
        <f t="shared" si="1"/>
        <v/>
      </c>
      <c r="M53" t="str">
        <f t="shared" si="2"/>
        <v/>
      </c>
      <c r="N53">
        <f>IF($B$1=0,0,IF(F53=MAX($F$6:$F$206),MAX($N$6:N52)+1,0))</f>
        <v>0</v>
      </c>
      <c r="S53" t="str">
        <f t="shared" si="3"/>
        <v xml:space="preserve"> 1</v>
      </c>
      <c r="V53" s="22"/>
      <c r="X53" s="23"/>
      <c r="Y53" s="24"/>
      <c r="Z53" s="23"/>
      <c r="AA53" s="24"/>
      <c r="AC53" s="25"/>
      <c r="AD53" s="26"/>
      <c r="AE53" s="27"/>
      <c r="AF53" s="28"/>
    </row>
    <row r="54" spans="2:32" ht="39.950000000000003" customHeight="1" thickBot="1">
      <c r="B54" s="14" t="str">
        <f t="shared" si="0"/>
        <v/>
      </c>
      <c r="C54" s="14"/>
      <c r="D54" s="15"/>
      <c r="E54" s="55"/>
      <c r="F54" s="15"/>
      <c r="G54" s="16"/>
      <c r="H54" s="16"/>
      <c r="L54" t="str">
        <f t="shared" si="1"/>
        <v/>
      </c>
      <c r="M54" t="str">
        <f t="shared" si="2"/>
        <v/>
      </c>
      <c r="N54">
        <f>IF($B$1=0,0,IF(F54=MAX($F$6:$F$206),MAX($N$6:N53)+1,0))</f>
        <v>0</v>
      </c>
      <c r="S54" t="str">
        <f t="shared" si="3"/>
        <v xml:space="preserve"> 1</v>
      </c>
      <c r="V54" s="22"/>
      <c r="X54" s="23"/>
      <c r="Y54" s="24"/>
      <c r="Z54" s="23"/>
      <c r="AA54" s="24"/>
      <c r="AC54" s="30"/>
      <c r="AD54" s="26"/>
      <c r="AE54" s="27"/>
      <c r="AF54" s="28"/>
    </row>
    <row r="55" spans="2:32" ht="39.950000000000003" customHeight="1" thickBot="1">
      <c r="B55" s="14" t="str">
        <f t="shared" si="0"/>
        <v/>
      </c>
      <c r="C55" s="14"/>
      <c r="D55" s="15"/>
      <c r="E55" s="55"/>
      <c r="F55" s="15"/>
      <c r="G55" s="16"/>
      <c r="H55" s="16"/>
      <c r="L55" t="str">
        <f t="shared" si="1"/>
        <v/>
      </c>
      <c r="M55" t="str">
        <f t="shared" si="2"/>
        <v/>
      </c>
      <c r="N55">
        <f>IF($B$1=0,0,IF(F55=MAX($F$6:$F$206),MAX($N$6:N54)+1,0))</f>
        <v>0</v>
      </c>
      <c r="S55" t="str">
        <f t="shared" si="3"/>
        <v xml:space="preserve"> 1</v>
      </c>
      <c r="V55" s="22"/>
      <c r="X55" s="23"/>
      <c r="Y55" s="24"/>
      <c r="Z55" s="23"/>
      <c r="AA55" s="24"/>
      <c r="AC55" s="30"/>
      <c r="AD55" s="26"/>
      <c r="AE55" s="27"/>
      <c r="AF55" s="28"/>
    </row>
    <row r="56" spans="2:32" ht="39.950000000000003" customHeight="1" thickBot="1">
      <c r="B56" s="14" t="str">
        <f t="shared" si="0"/>
        <v/>
      </c>
      <c r="C56" s="14"/>
      <c r="D56" s="15"/>
      <c r="E56" s="55"/>
      <c r="F56" s="15"/>
      <c r="G56" s="16"/>
      <c r="H56" s="16"/>
      <c r="L56" t="str">
        <f t="shared" si="1"/>
        <v/>
      </c>
      <c r="M56" t="str">
        <f t="shared" si="2"/>
        <v/>
      </c>
      <c r="N56">
        <f>IF($B$1=0,0,IF(F56=MAX($F$6:$F$206),MAX($N$6:N55)+1,0))</f>
        <v>0</v>
      </c>
      <c r="S56" t="str">
        <f t="shared" si="3"/>
        <v xml:space="preserve"> 1</v>
      </c>
      <c r="V56" s="22"/>
      <c r="X56" s="23"/>
      <c r="Y56" s="24"/>
      <c r="Z56" s="23"/>
      <c r="AA56" s="24"/>
      <c r="AC56" s="25"/>
      <c r="AD56" s="26"/>
      <c r="AE56" s="27"/>
      <c r="AF56" s="28"/>
    </row>
    <row r="57" spans="2:32" ht="39.950000000000003" customHeight="1" thickBot="1">
      <c r="B57" s="14" t="str">
        <f t="shared" si="0"/>
        <v/>
      </c>
      <c r="C57" s="14"/>
      <c r="D57" s="15"/>
      <c r="E57" s="55"/>
      <c r="F57" s="15"/>
      <c r="G57" s="16"/>
      <c r="H57" s="16"/>
      <c r="L57" t="str">
        <f t="shared" si="1"/>
        <v/>
      </c>
      <c r="M57" t="str">
        <f t="shared" si="2"/>
        <v/>
      </c>
      <c r="N57">
        <f>IF($B$1=0,0,IF(F57=MAX($F$6:$F$206),MAX($N$6:N56)+1,0))</f>
        <v>0</v>
      </c>
      <c r="S57" t="str">
        <f t="shared" si="3"/>
        <v xml:space="preserve"> 1</v>
      </c>
      <c r="V57" s="22"/>
      <c r="X57" s="23"/>
      <c r="Y57" s="24"/>
      <c r="Z57" s="23"/>
      <c r="AA57" s="24"/>
      <c r="AC57" s="25"/>
      <c r="AD57" s="26"/>
      <c r="AE57" s="27"/>
      <c r="AF57" s="28"/>
    </row>
    <row r="58" spans="2:32" ht="39.950000000000003" customHeight="1" thickBot="1">
      <c r="B58" s="14" t="str">
        <f t="shared" si="0"/>
        <v/>
      </c>
      <c r="C58" s="14"/>
      <c r="D58" s="15"/>
      <c r="E58" s="55"/>
      <c r="F58" s="15"/>
      <c r="G58" s="16"/>
      <c r="H58" s="16"/>
      <c r="L58" t="str">
        <f t="shared" si="1"/>
        <v/>
      </c>
      <c r="M58" t="str">
        <f t="shared" si="2"/>
        <v/>
      </c>
      <c r="N58">
        <f>IF($B$1=0,0,IF(F58=MAX($F$6:$F$206),MAX($N$6:N57)+1,0))</f>
        <v>0</v>
      </c>
      <c r="S58" t="str">
        <f t="shared" si="3"/>
        <v xml:space="preserve"> 1</v>
      </c>
      <c r="V58" s="22"/>
      <c r="X58" s="23"/>
      <c r="Y58" s="24"/>
      <c r="Z58" s="23"/>
      <c r="AA58" s="24"/>
      <c r="AC58" s="30"/>
      <c r="AD58" s="26"/>
      <c r="AE58" s="27"/>
      <c r="AF58" s="28"/>
    </row>
    <row r="59" spans="2:32" ht="39.950000000000003" customHeight="1" thickBot="1">
      <c r="B59" s="14" t="str">
        <f t="shared" si="0"/>
        <v/>
      </c>
      <c r="C59" s="14"/>
      <c r="D59" s="15"/>
      <c r="E59" s="55"/>
      <c r="F59" s="15"/>
      <c r="G59" s="16"/>
      <c r="H59" s="16"/>
      <c r="L59" t="str">
        <f t="shared" si="1"/>
        <v/>
      </c>
      <c r="M59" t="str">
        <f t="shared" si="2"/>
        <v/>
      </c>
      <c r="N59">
        <f>IF($B$1=0,0,IF(F59=MAX($F$6:$F$206),MAX($N$6:N58)+1,0))</f>
        <v>0</v>
      </c>
      <c r="S59" t="str">
        <f t="shared" si="3"/>
        <v xml:space="preserve"> 1</v>
      </c>
      <c r="V59" s="22"/>
      <c r="X59" s="23"/>
      <c r="Y59" s="24"/>
      <c r="Z59" s="23"/>
      <c r="AA59" s="24"/>
      <c r="AC59" s="30"/>
      <c r="AD59" s="26"/>
      <c r="AE59" s="27"/>
      <c r="AF59" s="28"/>
    </row>
    <row r="60" spans="2:32" ht="39.950000000000003" customHeight="1" thickBot="1">
      <c r="B60" s="14" t="str">
        <f t="shared" si="0"/>
        <v/>
      </c>
      <c r="C60" s="14"/>
      <c r="D60" s="15"/>
      <c r="E60" s="15"/>
      <c r="F60" s="15"/>
      <c r="G60" s="16"/>
      <c r="H60" s="16"/>
      <c r="L60" t="str">
        <f t="shared" si="1"/>
        <v/>
      </c>
      <c r="M60" t="str">
        <f t="shared" si="2"/>
        <v/>
      </c>
      <c r="N60">
        <f>IF($B$1=0,0,IF(F60=MAX($F$6:$F$206),MAX($N$6:N59)+1,0))</f>
        <v>0</v>
      </c>
      <c r="S60" t="str">
        <f t="shared" si="3"/>
        <v xml:space="preserve"> 1</v>
      </c>
      <c r="V60" s="22"/>
      <c r="X60" s="23"/>
      <c r="Y60" s="24"/>
      <c r="Z60" s="23"/>
      <c r="AA60" s="24"/>
      <c r="AC60" s="30"/>
      <c r="AD60" s="26"/>
      <c r="AE60" s="27"/>
      <c r="AF60" s="28"/>
    </row>
    <row r="61" spans="2:32" ht="39.950000000000003" customHeight="1" thickBot="1">
      <c r="B61" s="14" t="str">
        <f t="shared" si="0"/>
        <v/>
      </c>
      <c r="C61" s="14"/>
      <c r="D61" s="15"/>
      <c r="E61" s="15"/>
      <c r="F61" s="15"/>
      <c r="G61" s="16"/>
      <c r="H61" s="16"/>
      <c r="L61" t="str">
        <f t="shared" si="1"/>
        <v/>
      </c>
      <c r="M61" t="str">
        <f t="shared" si="2"/>
        <v/>
      </c>
      <c r="N61">
        <f>IF($B$1=0,0,IF(F61=MAX($F$6:$F$206),MAX($N$6:N60)+1,0))</f>
        <v>0</v>
      </c>
      <c r="S61" t="str">
        <f t="shared" si="3"/>
        <v xml:space="preserve"> 1</v>
      </c>
      <c r="V61" s="22"/>
      <c r="X61" s="23"/>
      <c r="Y61" s="24"/>
      <c r="Z61" s="23"/>
      <c r="AA61" s="24"/>
      <c r="AC61" s="25"/>
      <c r="AD61" s="26"/>
      <c r="AE61" s="27"/>
      <c r="AF61" s="28"/>
    </row>
    <row r="62" spans="2:32" ht="39.950000000000003" customHeight="1" thickBot="1">
      <c r="B62" s="14" t="str">
        <f t="shared" si="0"/>
        <v/>
      </c>
      <c r="C62" s="14"/>
      <c r="D62" s="15"/>
      <c r="E62" s="15"/>
      <c r="F62" s="15"/>
      <c r="G62" s="16"/>
      <c r="H62" s="16"/>
      <c r="L62" t="str">
        <f t="shared" si="1"/>
        <v/>
      </c>
      <c r="M62" t="str">
        <f t="shared" si="2"/>
        <v/>
      </c>
      <c r="N62">
        <f>IF($B$1=0,0,IF(F62=MAX($F$6:$F$206),MAX($N$6:N61)+1,0))</f>
        <v>0</v>
      </c>
      <c r="S62" t="str">
        <f t="shared" si="3"/>
        <v xml:space="preserve"> 1</v>
      </c>
      <c r="V62" s="22"/>
      <c r="X62" s="23"/>
      <c r="Y62" s="24"/>
      <c r="Z62" s="23"/>
      <c r="AA62" s="24"/>
      <c r="AC62" s="25"/>
      <c r="AD62" s="26"/>
      <c r="AE62" s="27"/>
      <c r="AF62" s="28"/>
    </row>
    <row r="63" spans="2:32" ht="39.950000000000003" customHeight="1" thickBot="1">
      <c r="B63" s="14" t="str">
        <f t="shared" si="0"/>
        <v/>
      </c>
      <c r="C63" s="14"/>
      <c r="D63" s="15"/>
      <c r="E63" s="15"/>
      <c r="F63" s="15"/>
      <c r="G63" s="16"/>
      <c r="H63" s="16"/>
      <c r="L63" t="str">
        <f t="shared" si="1"/>
        <v/>
      </c>
      <c r="M63" t="str">
        <f t="shared" si="2"/>
        <v/>
      </c>
      <c r="N63">
        <f>IF($B$1=0,0,IF(F63=MAX($F$6:$F$206),MAX($N$6:N62)+1,0))</f>
        <v>0</v>
      </c>
      <c r="S63" t="str">
        <f t="shared" si="3"/>
        <v xml:space="preserve"> 1</v>
      </c>
      <c r="V63" s="22"/>
      <c r="X63" s="23"/>
      <c r="Y63" s="24"/>
      <c r="Z63" s="23"/>
      <c r="AA63" s="24"/>
      <c r="AC63" s="31"/>
      <c r="AD63" s="26"/>
      <c r="AE63" s="27"/>
      <c r="AF63" s="28"/>
    </row>
    <row r="64" spans="2:32" ht="39.950000000000003" customHeight="1" thickBot="1">
      <c r="B64" s="14" t="str">
        <f t="shared" si="0"/>
        <v/>
      </c>
      <c r="C64" s="14"/>
      <c r="D64" s="15"/>
      <c r="E64" s="15"/>
      <c r="F64" s="15"/>
      <c r="G64" s="16"/>
      <c r="H64" s="16"/>
      <c r="L64" t="str">
        <f t="shared" si="1"/>
        <v/>
      </c>
      <c r="M64" t="str">
        <f t="shared" si="2"/>
        <v/>
      </c>
      <c r="N64">
        <f>IF($B$1=0,0,IF(F64=MAX($F$6:$F$206),MAX($N$6:N63)+1,0))</f>
        <v>0</v>
      </c>
      <c r="S64" t="str">
        <f t="shared" si="3"/>
        <v xml:space="preserve"> 1</v>
      </c>
      <c r="V64" s="22"/>
      <c r="X64" s="23"/>
      <c r="Y64" s="24"/>
      <c r="Z64" s="33"/>
      <c r="AA64" s="24"/>
      <c r="AC64" s="30"/>
      <c r="AD64" s="26"/>
      <c r="AE64" s="27"/>
      <c r="AF64" s="28"/>
    </row>
    <row r="65" spans="2:32" ht="39.950000000000003" customHeight="1" thickBot="1">
      <c r="B65" s="14" t="str">
        <f t="shared" si="0"/>
        <v/>
      </c>
      <c r="C65" s="14"/>
      <c r="D65" s="15"/>
      <c r="E65" s="15"/>
      <c r="F65" s="15"/>
      <c r="G65" s="16"/>
      <c r="H65" s="16"/>
      <c r="L65" t="str">
        <f t="shared" si="1"/>
        <v/>
      </c>
      <c r="M65" t="str">
        <f t="shared" si="2"/>
        <v/>
      </c>
      <c r="N65">
        <f>IF($B$1=0,0,IF(F65=MAX($F$6:$F$206),MAX($N$6:N64)+1,0))</f>
        <v>0</v>
      </c>
      <c r="S65" t="str">
        <f t="shared" si="3"/>
        <v xml:space="preserve"> 1</v>
      </c>
      <c r="V65" s="22"/>
      <c r="X65" s="23"/>
      <c r="Y65" s="24"/>
      <c r="Z65" s="23"/>
      <c r="AA65" s="24"/>
      <c r="AC65" s="25"/>
      <c r="AD65" s="26"/>
      <c r="AE65" s="27"/>
      <c r="AF65" s="28"/>
    </row>
    <row r="66" spans="2:32" ht="39.950000000000003" customHeight="1" thickBot="1">
      <c r="B66" s="14" t="str">
        <f t="shared" si="0"/>
        <v/>
      </c>
      <c r="C66" s="14"/>
      <c r="D66" s="15"/>
      <c r="E66" s="15"/>
      <c r="F66" s="15"/>
      <c r="G66" s="16"/>
      <c r="H66" s="16"/>
      <c r="L66" t="str">
        <f t="shared" si="1"/>
        <v/>
      </c>
      <c r="M66" t="str">
        <f t="shared" si="2"/>
        <v/>
      </c>
      <c r="N66">
        <f>IF($B$1=0,0,IF(F66=MAX($F$6:$F$206),MAX($N$6:N65)+1,0))</f>
        <v>0</v>
      </c>
      <c r="S66" t="str">
        <f t="shared" si="3"/>
        <v xml:space="preserve"> 1</v>
      </c>
      <c r="V66" s="22"/>
      <c r="X66" s="23"/>
      <c r="Y66" s="24"/>
      <c r="Z66" s="23"/>
      <c r="AA66" s="24"/>
      <c r="AC66" s="25"/>
      <c r="AD66" s="26"/>
      <c r="AE66" s="27"/>
      <c r="AF66" s="28"/>
    </row>
    <row r="67" spans="2:32" ht="39.950000000000003" customHeight="1" thickBot="1">
      <c r="B67" s="14" t="str">
        <f t="shared" si="0"/>
        <v/>
      </c>
      <c r="C67" s="14"/>
      <c r="D67" s="15"/>
      <c r="E67" s="15"/>
      <c r="F67" s="15"/>
      <c r="G67" s="16"/>
      <c r="H67" s="16"/>
      <c r="L67" t="str">
        <f t="shared" si="1"/>
        <v/>
      </c>
      <c r="M67" t="str">
        <f t="shared" si="2"/>
        <v/>
      </c>
      <c r="N67">
        <f>IF($B$1=0,0,IF(F67=MAX($F$6:$F$206),MAX($N$6:N66)+1,0))</f>
        <v>0</v>
      </c>
      <c r="S67" t="str">
        <f t="shared" si="3"/>
        <v xml:space="preserve"> 1</v>
      </c>
      <c r="V67" s="22"/>
      <c r="X67" s="23"/>
      <c r="Y67" s="24"/>
      <c r="Z67" s="23"/>
      <c r="AA67" s="24"/>
      <c r="AC67" s="31"/>
      <c r="AD67" s="26"/>
      <c r="AE67" s="27"/>
      <c r="AF67" s="28"/>
    </row>
    <row r="68" spans="2:32" ht="39.950000000000003" customHeight="1" thickBot="1">
      <c r="B68" s="14" t="str">
        <f t="shared" si="0"/>
        <v/>
      </c>
      <c r="C68" s="14"/>
      <c r="D68" s="15"/>
      <c r="E68" s="15"/>
      <c r="F68" s="15"/>
      <c r="G68" s="16"/>
      <c r="H68" s="35"/>
      <c r="L68" t="str">
        <f t="shared" si="1"/>
        <v/>
      </c>
      <c r="M68" t="str">
        <f t="shared" si="2"/>
        <v/>
      </c>
      <c r="N68">
        <f>IF($B$1=0,0,IF(F68=MAX($F$6:$F$206),MAX($N$6:N67)+1,0))</f>
        <v>0</v>
      </c>
      <c r="S68" t="str">
        <f t="shared" si="3"/>
        <v xml:space="preserve"> 1</v>
      </c>
      <c r="V68" s="22"/>
      <c r="X68" s="23"/>
      <c r="Y68" s="24"/>
      <c r="Z68" s="23"/>
      <c r="AA68" s="24"/>
      <c r="AC68" s="25"/>
      <c r="AD68" s="26"/>
      <c r="AE68" s="27"/>
      <c r="AF68" s="28"/>
    </row>
    <row r="69" spans="2:32" ht="39.950000000000003" customHeight="1" thickBot="1">
      <c r="B69" s="14" t="str">
        <f t="shared" si="0"/>
        <v/>
      </c>
      <c r="C69" s="14"/>
      <c r="D69" s="15"/>
      <c r="E69" s="15"/>
      <c r="F69" s="15"/>
      <c r="G69" s="16"/>
      <c r="H69" s="16"/>
      <c r="L69" t="str">
        <f t="shared" si="1"/>
        <v/>
      </c>
      <c r="M69" t="str">
        <f t="shared" si="2"/>
        <v/>
      </c>
      <c r="N69">
        <f>IF($B$1=0,0,IF(F69=MAX($F$6:$F$206),MAX($N$6:N68)+1,0))</f>
        <v>0</v>
      </c>
      <c r="S69" t="str">
        <f t="shared" si="3"/>
        <v xml:space="preserve"> 1</v>
      </c>
      <c r="V69" s="22"/>
      <c r="X69" s="23"/>
      <c r="Y69" s="24"/>
      <c r="Z69" s="23"/>
      <c r="AA69" s="24"/>
      <c r="AC69" s="30"/>
      <c r="AD69" s="26"/>
      <c r="AE69" s="27"/>
      <c r="AF69" s="28"/>
    </row>
    <row r="70" spans="2:32" ht="39.950000000000003" customHeight="1" thickBot="1">
      <c r="B70" s="14" t="str">
        <f t="shared" ref="B70:B133" si="4">IF(ISERROR(RANK(M70,$M$6:$M$206,1))=TRUE,"",RANK(M70,$M$6:$M$206,1))</f>
        <v/>
      </c>
      <c r="C70" s="14"/>
      <c r="D70" s="15"/>
      <c r="E70" s="15"/>
      <c r="F70" s="15"/>
      <c r="G70" s="16"/>
      <c r="H70" s="35"/>
      <c r="L70" t="str">
        <f t="shared" ref="L70:L133" si="5">B70</f>
        <v/>
      </c>
      <c r="M70" t="str">
        <f t="shared" ref="M70:M133" si="6">IF(F70+N70=0,"",F70+N70)</f>
        <v/>
      </c>
      <c r="N70">
        <f>IF($B$1=0,0,IF(F70=MAX($F$6:$F$206),MAX($N$6:N69)+1,0))</f>
        <v>0</v>
      </c>
      <c r="S70" t="str">
        <f t="shared" si="3"/>
        <v xml:space="preserve"> 1</v>
      </c>
      <c r="V70" s="22"/>
      <c r="X70" s="23"/>
      <c r="Y70" s="24"/>
      <c r="Z70" s="23"/>
      <c r="AA70" s="24"/>
      <c r="AC70" s="25"/>
      <c r="AD70" s="26"/>
      <c r="AE70" s="27"/>
      <c r="AF70" s="28"/>
    </row>
    <row r="71" spans="2:32" ht="39.950000000000003" customHeight="1" thickBot="1">
      <c r="B71" s="14" t="str">
        <f t="shared" si="4"/>
        <v/>
      </c>
      <c r="C71" s="14"/>
      <c r="D71" s="15"/>
      <c r="E71" s="15"/>
      <c r="F71" s="15"/>
      <c r="G71" s="16"/>
      <c r="H71" s="35"/>
      <c r="L71" t="str">
        <f t="shared" si="5"/>
        <v/>
      </c>
      <c r="M71" t="str">
        <f t="shared" si="6"/>
        <v/>
      </c>
      <c r="N71">
        <f>IF($B$1=0,0,IF(F71=MAX($F$6:$F$206),MAX($N$6:N70)+1,0))</f>
        <v>0</v>
      </c>
      <c r="S71" t="str">
        <f t="shared" ref="S71:S81" si="7">CONCATENATE(C71," ",1)</f>
        <v xml:space="preserve"> 1</v>
      </c>
      <c r="V71" s="22"/>
      <c r="X71" s="23"/>
      <c r="Y71" s="24"/>
      <c r="Z71" s="23"/>
      <c r="AA71" s="24"/>
      <c r="AC71" s="30"/>
      <c r="AD71" s="26"/>
      <c r="AE71" s="27"/>
      <c r="AF71" s="28"/>
    </row>
    <row r="72" spans="2:32" ht="39.950000000000003" customHeight="1" thickBot="1">
      <c r="B72" s="14" t="str">
        <f t="shared" si="4"/>
        <v/>
      </c>
      <c r="C72" s="14"/>
      <c r="D72" s="15"/>
      <c r="E72" s="15"/>
      <c r="F72" s="15"/>
      <c r="G72" s="16"/>
      <c r="H72" s="16"/>
      <c r="L72" t="str">
        <f t="shared" si="5"/>
        <v/>
      </c>
      <c r="M72" t="str">
        <f t="shared" si="6"/>
        <v/>
      </c>
      <c r="N72">
        <f>IF($B$1=0,0,IF(F72=MAX($F$6:$F$206),MAX($N$6:N71)+1,0))</f>
        <v>0</v>
      </c>
      <c r="S72" t="str">
        <f t="shared" si="7"/>
        <v xml:space="preserve"> 1</v>
      </c>
      <c r="V72" s="22"/>
      <c r="X72" s="23"/>
      <c r="Y72" s="24"/>
      <c r="Z72" s="23"/>
      <c r="AA72" s="24"/>
      <c r="AC72" s="25"/>
      <c r="AD72" s="26"/>
      <c r="AE72" s="27"/>
      <c r="AF72" s="28"/>
    </row>
    <row r="73" spans="2:32" ht="39.950000000000003" customHeight="1" thickBot="1">
      <c r="B73" s="14" t="str">
        <f t="shared" si="4"/>
        <v/>
      </c>
      <c r="C73" s="14"/>
      <c r="D73" s="15"/>
      <c r="E73" s="15"/>
      <c r="F73" s="15"/>
      <c r="G73" s="16"/>
      <c r="H73" s="35"/>
      <c r="L73" t="str">
        <f t="shared" si="5"/>
        <v/>
      </c>
      <c r="M73" t="str">
        <f t="shared" si="6"/>
        <v/>
      </c>
      <c r="N73">
        <f>IF($B$1=0,0,IF(F73=MAX($F$6:$F$206),MAX($N$6:N72)+1,0))</f>
        <v>0</v>
      </c>
      <c r="S73" t="str">
        <f t="shared" si="7"/>
        <v xml:space="preserve"> 1</v>
      </c>
      <c r="V73" s="22"/>
      <c r="X73" s="23"/>
      <c r="Y73" s="24"/>
      <c r="Z73" s="23"/>
      <c r="AA73" s="24"/>
      <c r="AC73" s="25"/>
      <c r="AD73" s="26"/>
      <c r="AE73" s="27"/>
      <c r="AF73" s="28"/>
    </row>
    <row r="74" spans="2:32" ht="39.950000000000003" customHeight="1" thickBot="1">
      <c r="B74" s="14" t="str">
        <f t="shared" si="4"/>
        <v/>
      </c>
      <c r="C74" s="14"/>
      <c r="D74" s="15"/>
      <c r="E74" s="15"/>
      <c r="F74" s="15"/>
      <c r="G74" s="16"/>
      <c r="H74" s="16"/>
      <c r="L74" t="str">
        <f t="shared" si="5"/>
        <v/>
      </c>
      <c r="M74" t="str">
        <f t="shared" si="6"/>
        <v/>
      </c>
      <c r="N74">
        <f>IF($B$1=0,0,IF(F74=MAX($F$6:$F$206),MAX($N$6:N73)+1,0))</f>
        <v>0</v>
      </c>
      <c r="S74" t="str">
        <f t="shared" si="7"/>
        <v xml:space="preserve"> 1</v>
      </c>
      <c r="V74" s="22"/>
      <c r="X74" s="23"/>
      <c r="Y74" s="24"/>
      <c r="Z74" s="23"/>
      <c r="AA74" s="24"/>
      <c r="AC74" s="25"/>
      <c r="AD74" s="26"/>
      <c r="AE74" s="27"/>
      <c r="AF74" s="28"/>
    </row>
    <row r="75" spans="2:32" ht="39.950000000000003" customHeight="1" thickBot="1">
      <c r="B75" s="14" t="str">
        <f t="shared" si="4"/>
        <v/>
      </c>
      <c r="C75" s="14"/>
      <c r="D75" s="15"/>
      <c r="E75" s="15"/>
      <c r="F75" s="15"/>
      <c r="G75" s="16"/>
      <c r="H75" s="35"/>
      <c r="L75" t="str">
        <f t="shared" si="5"/>
        <v/>
      </c>
      <c r="M75" t="str">
        <f t="shared" si="6"/>
        <v/>
      </c>
      <c r="N75">
        <f>IF($B$1=0,0,IF(F75=MAX($F$6:$F$206),MAX($N$6:N74)+1,0))</f>
        <v>0</v>
      </c>
      <c r="S75" t="str">
        <f t="shared" si="7"/>
        <v xml:space="preserve"> 1</v>
      </c>
      <c r="V75" s="22"/>
      <c r="X75" s="23"/>
      <c r="Y75" s="24"/>
      <c r="Z75" s="23"/>
      <c r="AA75" s="24"/>
      <c r="AC75" s="25"/>
      <c r="AD75" s="26"/>
      <c r="AE75" s="27"/>
      <c r="AF75" s="28"/>
    </row>
    <row r="76" spans="2:32" ht="39.950000000000003" customHeight="1" thickBot="1">
      <c r="B76" s="14" t="str">
        <f t="shared" si="4"/>
        <v/>
      </c>
      <c r="C76" s="14"/>
      <c r="D76" s="15"/>
      <c r="E76" s="15"/>
      <c r="F76" s="15"/>
      <c r="G76" s="16"/>
      <c r="H76" s="35"/>
      <c r="L76" t="str">
        <f t="shared" si="5"/>
        <v/>
      </c>
      <c r="M76" t="str">
        <f t="shared" si="6"/>
        <v/>
      </c>
      <c r="N76">
        <f>IF($B$1=0,0,IF(F76=MAX($F$6:$F$206),MAX($N$6:N75)+1,0))</f>
        <v>0</v>
      </c>
      <c r="S76" t="str">
        <f t="shared" si="7"/>
        <v xml:space="preserve"> 1</v>
      </c>
      <c r="V76" s="22"/>
      <c r="X76" s="23"/>
      <c r="Y76" s="24"/>
      <c r="Z76" s="23"/>
      <c r="AA76" s="24"/>
      <c r="AC76" s="30"/>
      <c r="AD76" s="26"/>
      <c r="AE76" s="27"/>
      <c r="AF76" s="28"/>
    </row>
    <row r="77" spans="2:32" ht="39.950000000000003" customHeight="1" thickBot="1">
      <c r="B77" s="14" t="str">
        <f t="shared" si="4"/>
        <v/>
      </c>
      <c r="C77" s="14"/>
      <c r="D77" s="15"/>
      <c r="E77" s="15"/>
      <c r="F77" s="15"/>
      <c r="G77" s="16"/>
      <c r="H77" s="35"/>
      <c r="L77" t="str">
        <f t="shared" si="5"/>
        <v/>
      </c>
      <c r="M77" t="str">
        <f t="shared" si="6"/>
        <v/>
      </c>
      <c r="N77">
        <f>IF($B$1=0,0,IF(F77=MAX($F$6:$F$206),MAX($N$6:N76)+1,0))</f>
        <v>0</v>
      </c>
      <c r="S77" t="str">
        <f t="shared" si="7"/>
        <v xml:space="preserve"> 1</v>
      </c>
      <c r="V77" s="22"/>
      <c r="X77" s="23"/>
      <c r="Y77" s="24"/>
      <c r="Z77" s="23"/>
      <c r="AA77" s="24"/>
      <c r="AC77" s="31"/>
      <c r="AD77" s="31"/>
      <c r="AE77" s="31"/>
      <c r="AF77" s="28"/>
    </row>
    <row r="78" spans="2:32" ht="39.950000000000003" customHeight="1" thickBot="1">
      <c r="B78" s="14" t="str">
        <f t="shared" si="4"/>
        <v/>
      </c>
      <c r="C78" s="14"/>
      <c r="D78" s="15"/>
      <c r="E78" s="15"/>
      <c r="F78" s="15"/>
      <c r="G78" s="16"/>
      <c r="H78" s="16"/>
      <c r="L78" t="str">
        <f t="shared" si="5"/>
        <v/>
      </c>
      <c r="M78" t="str">
        <f t="shared" si="6"/>
        <v/>
      </c>
      <c r="N78">
        <f>IF($B$1=0,0,IF(F78=MAX($F$6:$F$206),MAX($N$6:N77)+1,0))</f>
        <v>0</v>
      </c>
      <c r="S78" t="str">
        <f t="shared" si="7"/>
        <v xml:space="preserve"> 1</v>
      </c>
      <c r="V78" s="22"/>
      <c r="X78" s="23"/>
      <c r="Y78" s="24"/>
      <c r="Z78" s="23"/>
      <c r="AA78" s="24"/>
      <c r="AC78" s="25"/>
      <c r="AD78" s="26"/>
      <c r="AE78" s="27"/>
      <c r="AF78" s="28"/>
    </row>
    <row r="79" spans="2:32" ht="39.950000000000003" customHeight="1" thickBot="1">
      <c r="B79" s="14" t="str">
        <f t="shared" si="4"/>
        <v/>
      </c>
      <c r="C79" s="14"/>
      <c r="D79" s="15"/>
      <c r="E79" s="15"/>
      <c r="F79" s="15"/>
      <c r="G79" s="16"/>
      <c r="H79" s="16"/>
      <c r="L79" t="str">
        <f t="shared" si="5"/>
        <v/>
      </c>
      <c r="M79" t="str">
        <f t="shared" si="6"/>
        <v/>
      </c>
      <c r="N79">
        <f>IF($B$1=0,0,IF(F79=MAX($F$6:$F$206),MAX($N$6:N78)+1,0))</f>
        <v>0</v>
      </c>
      <c r="S79" t="str">
        <f t="shared" si="7"/>
        <v xml:space="preserve"> 1</v>
      </c>
      <c r="V79" s="22"/>
      <c r="X79" s="23"/>
      <c r="Y79" s="24"/>
      <c r="Z79" s="23"/>
      <c r="AA79" s="24"/>
      <c r="AC79" s="31"/>
      <c r="AD79" s="26"/>
      <c r="AE79" s="27"/>
      <c r="AF79" s="28"/>
    </row>
    <row r="80" spans="2:32" ht="39.950000000000003" customHeight="1" thickBot="1">
      <c r="B80" s="14" t="str">
        <f t="shared" si="4"/>
        <v/>
      </c>
      <c r="C80" s="14"/>
      <c r="D80" s="15"/>
      <c r="E80" s="15"/>
      <c r="F80" s="15"/>
      <c r="G80" s="16"/>
      <c r="H80" s="16"/>
      <c r="L80" t="str">
        <f t="shared" si="5"/>
        <v/>
      </c>
      <c r="M80" t="str">
        <f t="shared" si="6"/>
        <v/>
      </c>
      <c r="N80">
        <f>IF($B$1=0,0,IF(F80=MAX($F$6:$F$206),MAX($N$6:N79)+1,0))</f>
        <v>0</v>
      </c>
      <c r="S80" t="str">
        <f t="shared" si="7"/>
        <v xml:space="preserve"> 1</v>
      </c>
      <c r="V80" s="22"/>
      <c r="X80" s="23"/>
      <c r="Y80" s="24"/>
      <c r="Z80" s="23"/>
      <c r="AA80" s="24"/>
      <c r="AC80" s="31"/>
      <c r="AD80" s="26"/>
      <c r="AE80" s="27"/>
      <c r="AF80" s="28"/>
    </row>
    <row r="81" spans="2:32" ht="39.950000000000003" customHeight="1" thickBot="1">
      <c r="B81" s="14" t="str">
        <f t="shared" si="4"/>
        <v/>
      </c>
      <c r="C81" s="14"/>
      <c r="D81" s="15"/>
      <c r="E81" s="15"/>
      <c r="F81" s="15"/>
      <c r="G81" s="16"/>
      <c r="H81" s="16"/>
      <c r="L81" t="str">
        <f t="shared" si="5"/>
        <v/>
      </c>
      <c r="M81" t="str">
        <f t="shared" si="6"/>
        <v/>
      </c>
      <c r="N81">
        <f>IF($B$1=0,0,IF(F81=MAX($F$6:$F$206),MAX($N$6:N80)+1,0))</f>
        <v>0</v>
      </c>
      <c r="S81" t="str">
        <f t="shared" si="7"/>
        <v xml:space="preserve"> 1</v>
      </c>
      <c r="V81" s="22"/>
      <c r="X81" s="23"/>
      <c r="Y81" s="24"/>
      <c r="Z81" s="23"/>
      <c r="AA81" s="24"/>
      <c r="AC81" s="25"/>
      <c r="AD81" s="26"/>
      <c r="AE81" s="27"/>
      <c r="AF81" s="28"/>
    </row>
    <row r="82" spans="2:32" ht="39.950000000000003" customHeight="1" thickBot="1">
      <c r="B82" s="14" t="str">
        <f t="shared" si="4"/>
        <v/>
      </c>
      <c r="C82" s="14"/>
      <c r="D82" s="15"/>
      <c r="E82" s="15"/>
      <c r="F82" s="15"/>
      <c r="G82" s="16"/>
      <c r="H82" s="35"/>
      <c r="L82" t="str">
        <f t="shared" si="5"/>
        <v/>
      </c>
      <c r="M82" t="str">
        <f t="shared" si="6"/>
        <v/>
      </c>
      <c r="N82">
        <f>IF($B$1=0,0,IF(F82=MAX($F$6:$F$206),MAX($N$6:N81)+1,0))</f>
        <v>0</v>
      </c>
      <c r="V82" s="22"/>
      <c r="X82" s="23"/>
      <c r="Y82" s="24"/>
      <c r="Z82" s="23"/>
      <c r="AA82" s="24"/>
      <c r="AC82" s="25"/>
      <c r="AD82" s="26"/>
      <c r="AE82" s="27"/>
      <c r="AF82" s="28"/>
    </row>
    <row r="83" spans="2:32" ht="39.950000000000003" customHeight="1" thickBot="1">
      <c r="B83" s="14" t="str">
        <f t="shared" si="4"/>
        <v/>
      </c>
      <c r="C83" s="14"/>
      <c r="D83" s="15"/>
      <c r="E83" s="15"/>
      <c r="F83" s="15"/>
      <c r="G83" s="16"/>
      <c r="H83" s="35"/>
      <c r="L83" t="str">
        <f t="shared" si="5"/>
        <v/>
      </c>
      <c r="M83" t="str">
        <f t="shared" si="6"/>
        <v/>
      </c>
      <c r="N83">
        <f>IF($B$1=0,0,IF(F83=MAX($F$6:$F$206),MAX($N$6:N82)+1,0))</f>
        <v>0</v>
      </c>
      <c r="V83" s="22"/>
      <c r="X83" s="23"/>
      <c r="Y83" s="24"/>
      <c r="Z83" s="23"/>
      <c r="AA83" s="24"/>
      <c r="AC83" s="31"/>
      <c r="AD83" s="26"/>
      <c r="AE83" s="27"/>
      <c r="AF83" s="28"/>
    </row>
    <row r="84" spans="2:32" ht="39.950000000000003" customHeight="1" thickBot="1">
      <c r="B84" s="14" t="str">
        <f t="shared" si="4"/>
        <v/>
      </c>
      <c r="C84" s="14"/>
      <c r="D84" s="15"/>
      <c r="E84" s="15"/>
      <c r="F84" s="15"/>
      <c r="G84" s="16"/>
      <c r="H84" s="16"/>
      <c r="L84" t="str">
        <f t="shared" si="5"/>
        <v/>
      </c>
      <c r="M84" t="str">
        <f t="shared" si="6"/>
        <v/>
      </c>
      <c r="N84">
        <f>IF($B$1=0,0,IF(F84=MAX($F$6:$F$206),MAX($N$6:N83)+1,0))</f>
        <v>0</v>
      </c>
      <c r="V84" s="22"/>
      <c r="X84" s="23"/>
      <c r="Y84" s="24"/>
      <c r="Z84" s="23"/>
      <c r="AA84" s="24"/>
      <c r="AC84" s="25"/>
      <c r="AD84" s="26"/>
      <c r="AE84" s="27"/>
      <c r="AF84" s="28"/>
    </row>
    <row r="85" spans="2:32" ht="39.950000000000003" customHeight="1" thickBot="1">
      <c r="B85" s="14" t="str">
        <f t="shared" si="4"/>
        <v/>
      </c>
      <c r="C85" s="14"/>
      <c r="D85" s="15"/>
      <c r="E85" s="15"/>
      <c r="F85" s="15"/>
      <c r="G85" s="16"/>
      <c r="H85" s="35"/>
      <c r="L85" t="str">
        <f t="shared" si="5"/>
        <v/>
      </c>
      <c r="M85" t="str">
        <f t="shared" si="6"/>
        <v/>
      </c>
      <c r="N85">
        <f>IF($B$1=0,0,IF(F85=MAX($F$6:$F$206),MAX($N$6:N84)+1,0))</f>
        <v>0</v>
      </c>
      <c r="V85" s="22"/>
      <c r="X85" s="23"/>
      <c r="Y85" s="24"/>
      <c r="Z85" s="23"/>
      <c r="AA85" s="24"/>
      <c r="AC85" s="25"/>
      <c r="AD85" s="26"/>
      <c r="AE85" s="27"/>
      <c r="AF85" s="28"/>
    </row>
    <row r="86" spans="2:32" ht="39.950000000000003" customHeight="1" thickBot="1">
      <c r="B86" s="14" t="str">
        <f t="shared" si="4"/>
        <v/>
      </c>
      <c r="C86" s="14"/>
      <c r="D86" s="15"/>
      <c r="E86" s="15"/>
      <c r="F86" s="15"/>
      <c r="G86" s="16"/>
      <c r="H86" s="16"/>
      <c r="L86" t="str">
        <f t="shared" si="5"/>
        <v/>
      </c>
      <c r="M86" t="str">
        <f t="shared" si="6"/>
        <v/>
      </c>
      <c r="N86">
        <f>IF($B$1=0,0,IF(F86=MAX($F$6:$F$206),MAX($N$6:N85)+1,0))</f>
        <v>0</v>
      </c>
      <c r="V86" s="22"/>
      <c r="X86" s="23"/>
      <c r="Y86" s="24"/>
      <c r="Z86" s="23"/>
      <c r="AA86" s="24"/>
      <c r="AC86" s="30"/>
      <c r="AD86" s="26"/>
      <c r="AE86" s="27"/>
      <c r="AF86" s="28"/>
    </row>
    <row r="87" spans="2:32" ht="39.950000000000003" customHeight="1" thickBot="1">
      <c r="B87" s="14" t="str">
        <f t="shared" si="4"/>
        <v/>
      </c>
      <c r="C87" s="14"/>
      <c r="D87" s="15"/>
      <c r="E87" s="15"/>
      <c r="F87" s="15"/>
      <c r="G87" s="16"/>
      <c r="H87" s="36"/>
      <c r="L87" t="str">
        <f t="shared" si="5"/>
        <v/>
      </c>
      <c r="M87" t="str">
        <f t="shared" si="6"/>
        <v/>
      </c>
      <c r="N87">
        <f>IF($B$1=0,0,IF(F87=MAX($F$6:$F$206),MAX($N$6:N86)+1,0))</f>
        <v>0</v>
      </c>
      <c r="V87" s="22"/>
      <c r="X87" s="23"/>
      <c r="Y87" s="24"/>
      <c r="Z87" s="23"/>
      <c r="AA87" s="24"/>
      <c r="AC87" s="25"/>
      <c r="AD87" s="26"/>
      <c r="AE87" s="27"/>
      <c r="AF87" s="28"/>
    </row>
    <row r="88" spans="2:32" ht="39.950000000000003" customHeight="1" thickBot="1">
      <c r="B88" s="14" t="str">
        <f t="shared" si="4"/>
        <v/>
      </c>
      <c r="C88" s="14"/>
      <c r="D88" s="15"/>
      <c r="E88" s="15"/>
      <c r="F88" s="15"/>
      <c r="G88" s="16"/>
      <c r="H88" s="36"/>
      <c r="L88" t="str">
        <f t="shared" si="5"/>
        <v/>
      </c>
      <c r="M88" t="str">
        <f t="shared" si="6"/>
        <v/>
      </c>
      <c r="N88">
        <f>IF($B$1=0,0,IF(F88=MAX($F$6:$F$206),MAX($N$6:N87)+1,0))</f>
        <v>0</v>
      </c>
      <c r="V88" s="22"/>
      <c r="X88" s="23"/>
      <c r="Y88" s="24"/>
      <c r="Z88" s="23"/>
      <c r="AA88" s="24"/>
      <c r="AC88" s="31"/>
      <c r="AD88" s="26"/>
      <c r="AE88" s="27"/>
      <c r="AF88" s="28"/>
    </row>
    <row r="89" spans="2:32" ht="39.950000000000003" customHeight="1" thickBot="1">
      <c r="B89" s="14" t="str">
        <f t="shared" si="4"/>
        <v/>
      </c>
      <c r="C89" s="14"/>
      <c r="D89" s="15"/>
      <c r="E89" s="15"/>
      <c r="F89" s="15"/>
      <c r="G89" s="16"/>
      <c r="H89" s="36"/>
      <c r="L89" t="str">
        <f t="shared" si="5"/>
        <v/>
      </c>
      <c r="M89" t="str">
        <f t="shared" si="6"/>
        <v/>
      </c>
      <c r="N89">
        <f>IF($B$1=0,0,IF(F89=MAX($F$6:$F$206),MAX($N$6:N88)+1,0))</f>
        <v>0</v>
      </c>
      <c r="V89" s="22"/>
      <c r="X89" s="23"/>
      <c r="Y89" s="24"/>
      <c r="Z89" s="23"/>
      <c r="AA89" s="24"/>
      <c r="AC89" s="25"/>
      <c r="AD89" s="26"/>
      <c r="AE89" s="27"/>
      <c r="AF89" s="28"/>
    </row>
    <row r="90" spans="2:32" ht="39.950000000000003" customHeight="1" thickBot="1">
      <c r="B90" s="14" t="str">
        <f t="shared" si="4"/>
        <v/>
      </c>
      <c r="C90" s="14"/>
      <c r="D90" s="15"/>
      <c r="E90" s="15"/>
      <c r="F90" s="15"/>
      <c r="G90" s="16"/>
      <c r="H90" s="36"/>
      <c r="L90" t="str">
        <f t="shared" si="5"/>
        <v/>
      </c>
      <c r="M90" t="str">
        <f t="shared" si="6"/>
        <v/>
      </c>
      <c r="N90">
        <f>IF($B$1=0,0,IF(F90=MAX($F$6:$F$206),MAX($N$6:N89)+1,0))</f>
        <v>0</v>
      </c>
      <c r="V90" s="22"/>
      <c r="X90" s="23"/>
      <c r="Y90" s="24"/>
      <c r="Z90" s="23"/>
      <c r="AA90" s="24"/>
      <c r="AC90" s="37"/>
      <c r="AD90" s="26"/>
      <c r="AE90" s="27"/>
      <c r="AF90" s="28"/>
    </row>
    <row r="91" spans="2:32" ht="39.950000000000003" customHeight="1" thickBot="1">
      <c r="B91" s="14" t="str">
        <f t="shared" si="4"/>
        <v/>
      </c>
      <c r="C91" s="14"/>
      <c r="D91" s="15"/>
      <c r="E91" s="15"/>
      <c r="F91" s="15"/>
      <c r="G91" s="16"/>
      <c r="H91" s="36"/>
      <c r="L91" t="str">
        <f t="shared" si="5"/>
        <v/>
      </c>
      <c r="M91" t="str">
        <f t="shared" si="6"/>
        <v/>
      </c>
      <c r="N91">
        <f>IF($B$1=0,0,IF(F91=MAX($F$6:$F$206),MAX($N$6:N90)+1,0))</f>
        <v>0</v>
      </c>
      <c r="V91" s="22"/>
      <c r="X91" s="23"/>
      <c r="Y91" s="24"/>
      <c r="Z91" s="23"/>
      <c r="AA91" s="24"/>
      <c r="AC91" s="25"/>
      <c r="AD91" s="26"/>
      <c r="AE91" s="27"/>
      <c r="AF91" s="28"/>
    </row>
    <row r="92" spans="2:32" ht="39.950000000000003" customHeight="1" thickBot="1">
      <c r="B92" s="14" t="str">
        <f t="shared" si="4"/>
        <v/>
      </c>
      <c r="C92" s="14"/>
      <c r="D92" s="15"/>
      <c r="E92" s="15"/>
      <c r="F92" s="15"/>
      <c r="G92" s="16"/>
      <c r="H92" s="36"/>
      <c r="L92" t="str">
        <f t="shared" si="5"/>
        <v/>
      </c>
      <c r="M92" t="str">
        <f t="shared" si="6"/>
        <v/>
      </c>
      <c r="N92">
        <f>IF($B$1=0,0,IF(F92=MAX($F$6:$F$206),MAX($N$6:N91)+1,0))</f>
        <v>0</v>
      </c>
      <c r="V92" s="22"/>
      <c r="X92" s="23"/>
      <c r="Y92" s="24"/>
      <c r="Z92" s="23"/>
      <c r="AA92" s="24"/>
      <c r="AC92" s="30"/>
      <c r="AD92" s="26"/>
      <c r="AE92" s="27"/>
      <c r="AF92" s="28"/>
    </row>
    <row r="93" spans="2:32" ht="39.950000000000003" customHeight="1" thickBot="1">
      <c r="B93" s="14" t="str">
        <f t="shared" si="4"/>
        <v/>
      </c>
      <c r="C93" s="14"/>
      <c r="D93" s="15"/>
      <c r="E93" s="15"/>
      <c r="F93" s="15"/>
      <c r="G93" s="16"/>
      <c r="H93" s="36"/>
      <c r="L93" t="str">
        <f t="shared" si="5"/>
        <v/>
      </c>
      <c r="M93" t="str">
        <f t="shared" si="6"/>
        <v/>
      </c>
      <c r="N93">
        <f>IF($B$1=0,0,IF(F93=MAX($F$6:$F$206),MAX($N$6:N92)+1,0))</f>
        <v>0</v>
      </c>
      <c r="V93" s="22"/>
      <c r="X93" s="23"/>
      <c r="Y93" s="24"/>
      <c r="Z93" s="23"/>
      <c r="AA93" s="24"/>
      <c r="AC93" s="37"/>
      <c r="AD93" s="26"/>
      <c r="AE93" s="27"/>
      <c r="AF93" s="28"/>
    </row>
    <row r="94" spans="2:32" ht="39.950000000000003" customHeight="1" thickBot="1">
      <c r="B94" s="14" t="str">
        <f t="shared" si="4"/>
        <v/>
      </c>
      <c r="C94" s="14"/>
      <c r="D94" s="15"/>
      <c r="E94" s="15"/>
      <c r="F94" s="15"/>
      <c r="G94" s="16"/>
      <c r="H94" s="36"/>
      <c r="L94" t="str">
        <f t="shared" si="5"/>
        <v/>
      </c>
      <c r="M94" t="str">
        <f t="shared" si="6"/>
        <v/>
      </c>
      <c r="N94">
        <f>IF($B$1=0,0,IF(F94=MAX($F$6:$F$206),MAX($N$6:N93)+1,0))</f>
        <v>0</v>
      </c>
      <c r="V94" s="22"/>
      <c r="X94" s="23"/>
      <c r="Y94" s="24"/>
      <c r="Z94" s="23"/>
      <c r="AA94" s="24"/>
      <c r="AC94" s="25"/>
      <c r="AD94" s="26"/>
      <c r="AE94" s="27"/>
      <c r="AF94" s="28"/>
    </row>
    <row r="95" spans="2:32" ht="39.950000000000003" customHeight="1" thickBot="1">
      <c r="B95" s="14" t="str">
        <f t="shared" si="4"/>
        <v/>
      </c>
      <c r="C95" s="14"/>
      <c r="D95" s="15"/>
      <c r="E95" s="15"/>
      <c r="F95" s="15"/>
      <c r="G95" s="16"/>
      <c r="H95" s="36"/>
      <c r="L95" t="str">
        <f t="shared" si="5"/>
        <v/>
      </c>
      <c r="M95" t="str">
        <f t="shared" si="6"/>
        <v/>
      </c>
      <c r="N95">
        <f>IF($B$1=0,0,IF(F95=MAX($F$6:$F$206),MAX($N$6:N94)+1,0))</f>
        <v>0</v>
      </c>
      <c r="V95" s="22"/>
      <c r="X95" s="23"/>
      <c r="Y95" s="24"/>
      <c r="Z95" s="23"/>
      <c r="AA95" s="24"/>
      <c r="AC95" s="30"/>
      <c r="AD95" s="26"/>
      <c r="AE95" s="27"/>
      <c r="AF95" s="28"/>
    </row>
    <row r="96" spans="2:32" ht="39.950000000000003" customHeight="1" thickBot="1">
      <c r="B96" s="14" t="str">
        <f t="shared" si="4"/>
        <v/>
      </c>
      <c r="C96" s="14"/>
      <c r="D96" s="15"/>
      <c r="E96" s="15"/>
      <c r="F96" s="15"/>
      <c r="G96" s="16"/>
      <c r="H96" s="36"/>
      <c r="L96" t="str">
        <f t="shared" si="5"/>
        <v/>
      </c>
      <c r="M96" t="str">
        <f t="shared" si="6"/>
        <v/>
      </c>
      <c r="N96">
        <f>IF($B$1=0,0,IF(F96=MAX($F$6:$F$206),MAX($N$6:N95)+1,0))</f>
        <v>0</v>
      </c>
      <c r="V96" s="22"/>
      <c r="X96" s="23"/>
      <c r="Y96" s="24"/>
      <c r="Z96" s="23"/>
      <c r="AA96" s="24"/>
      <c r="AC96" s="25"/>
      <c r="AD96" s="26"/>
      <c r="AE96" s="27"/>
      <c r="AF96" s="28"/>
    </row>
    <row r="97" spans="2:32" ht="39.950000000000003" customHeight="1" thickBot="1">
      <c r="B97" s="14" t="str">
        <f t="shared" si="4"/>
        <v/>
      </c>
      <c r="C97" s="14"/>
      <c r="D97" s="15"/>
      <c r="E97" s="15"/>
      <c r="F97" s="15"/>
      <c r="G97" s="16"/>
      <c r="H97" s="36"/>
      <c r="L97" t="str">
        <f t="shared" si="5"/>
        <v/>
      </c>
      <c r="M97" t="str">
        <f t="shared" si="6"/>
        <v/>
      </c>
      <c r="N97">
        <f>IF($B$1=0,0,IF(F97=MAX($F$6:$F$206),MAX($N$6:N96)+1,0))</f>
        <v>0</v>
      </c>
      <c r="V97" s="22"/>
      <c r="X97" s="23"/>
      <c r="Y97" s="24"/>
      <c r="Z97" s="23"/>
      <c r="AA97" s="24"/>
      <c r="AC97" s="31"/>
      <c r="AD97" s="31"/>
      <c r="AE97" s="31"/>
      <c r="AF97" s="28"/>
    </row>
    <row r="98" spans="2:32" ht="39.950000000000003" customHeight="1" thickBot="1">
      <c r="B98" s="14" t="str">
        <f t="shared" si="4"/>
        <v/>
      </c>
      <c r="C98" s="14"/>
      <c r="D98" s="15"/>
      <c r="E98" s="15"/>
      <c r="F98" s="15"/>
      <c r="G98" s="16"/>
      <c r="H98" s="36"/>
      <c r="L98" t="str">
        <f t="shared" si="5"/>
        <v/>
      </c>
      <c r="M98" t="str">
        <f t="shared" si="6"/>
        <v/>
      </c>
      <c r="N98">
        <f>IF($B$1=0,0,IF(F98=MAX($F$6:$F$206),MAX($N$6:N97)+1,0))</f>
        <v>0</v>
      </c>
      <c r="V98" s="22"/>
      <c r="X98" s="23"/>
      <c r="Y98" s="24"/>
      <c r="Z98" s="23"/>
      <c r="AA98" s="24"/>
      <c r="AC98" s="30"/>
      <c r="AD98" s="26"/>
      <c r="AE98" s="27"/>
      <c r="AF98" s="28"/>
    </row>
    <row r="99" spans="2:32" ht="39.950000000000003" customHeight="1" thickBot="1">
      <c r="B99" s="14" t="str">
        <f t="shared" si="4"/>
        <v/>
      </c>
      <c r="C99" s="14"/>
      <c r="D99" s="15"/>
      <c r="E99" s="15"/>
      <c r="F99" s="15"/>
      <c r="G99" s="16"/>
      <c r="H99" s="36"/>
      <c r="L99" t="str">
        <f t="shared" si="5"/>
        <v/>
      </c>
      <c r="M99" t="str">
        <f t="shared" si="6"/>
        <v/>
      </c>
      <c r="N99">
        <f>IF($B$1=0,0,IF(F99=MAX($F$6:$F$206),MAX($N$6:N98)+1,0))</f>
        <v>0</v>
      </c>
      <c r="V99" s="22"/>
      <c r="X99" s="23"/>
      <c r="Y99" s="24"/>
      <c r="Z99" s="23"/>
      <c r="AA99" s="24"/>
      <c r="AC99" s="30"/>
      <c r="AD99" s="26"/>
      <c r="AE99" s="27"/>
      <c r="AF99" s="28"/>
    </row>
    <row r="100" spans="2:32" ht="39.950000000000003" customHeight="1" thickBot="1">
      <c r="B100" s="14" t="str">
        <f t="shared" si="4"/>
        <v/>
      </c>
      <c r="C100" s="14"/>
      <c r="D100" s="15"/>
      <c r="E100" s="15"/>
      <c r="F100" s="15"/>
      <c r="G100" s="16"/>
      <c r="H100" s="36"/>
      <c r="L100" t="str">
        <f t="shared" si="5"/>
        <v/>
      </c>
      <c r="M100" t="str">
        <f t="shared" si="6"/>
        <v/>
      </c>
      <c r="N100">
        <f>IF($B$1=0,0,IF(F100=MAX($F$6:$F$206),MAX($N$6:N99)+1,0))</f>
        <v>0</v>
      </c>
      <c r="V100" s="22"/>
      <c r="X100" s="23"/>
      <c r="Y100" s="24"/>
      <c r="Z100" s="23"/>
      <c r="AA100" s="24"/>
      <c r="AC100" s="25"/>
      <c r="AD100" s="26"/>
      <c r="AE100" s="27"/>
      <c r="AF100" s="28"/>
    </row>
    <row r="101" spans="2:32" ht="39.950000000000003" customHeight="1" thickBot="1">
      <c r="B101" s="14" t="str">
        <f t="shared" si="4"/>
        <v/>
      </c>
      <c r="C101" s="14"/>
      <c r="D101" s="15"/>
      <c r="E101" s="15"/>
      <c r="F101" s="15"/>
      <c r="G101" s="16"/>
      <c r="H101" s="36"/>
      <c r="L101" t="str">
        <f t="shared" si="5"/>
        <v/>
      </c>
      <c r="M101" t="str">
        <f t="shared" si="6"/>
        <v/>
      </c>
      <c r="N101">
        <f>IF($B$1=0,0,IF(F101=MAX($F$6:$F$206),MAX($N$6:N100)+1,0))</f>
        <v>0</v>
      </c>
      <c r="V101" s="22"/>
      <c r="X101" s="23"/>
      <c r="Y101" s="24"/>
      <c r="Z101" s="23"/>
      <c r="AA101" s="24"/>
      <c r="AC101" s="25"/>
      <c r="AD101" s="26"/>
      <c r="AE101" s="27"/>
      <c r="AF101" s="28"/>
    </row>
    <row r="102" spans="2:32" ht="39.950000000000003" customHeight="1" thickBot="1">
      <c r="B102" s="14" t="str">
        <f t="shared" si="4"/>
        <v/>
      </c>
      <c r="C102" s="14"/>
      <c r="D102" s="15"/>
      <c r="E102" s="15"/>
      <c r="F102" s="15"/>
      <c r="G102" s="16"/>
      <c r="H102" s="36"/>
      <c r="L102" t="str">
        <f t="shared" si="5"/>
        <v/>
      </c>
      <c r="M102" t="str">
        <f t="shared" si="6"/>
        <v/>
      </c>
      <c r="N102">
        <f>IF($B$1=0,0,IF(F102=MAX($F$6:$F$206),MAX($N$6:N101)+1,0))</f>
        <v>0</v>
      </c>
      <c r="V102" s="22"/>
      <c r="X102" s="23"/>
      <c r="Y102" s="24"/>
      <c r="Z102" s="23"/>
      <c r="AA102" s="24"/>
      <c r="AC102" s="30"/>
      <c r="AD102" s="26"/>
      <c r="AE102" s="27"/>
      <c r="AF102" s="28"/>
    </row>
    <row r="103" spans="2:32" ht="39.950000000000003" customHeight="1" thickBot="1">
      <c r="B103" s="14" t="str">
        <f t="shared" si="4"/>
        <v/>
      </c>
      <c r="C103" s="14"/>
      <c r="D103" s="15"/>
      <c r="E103" s="15"/>
      <c r="F103" s="15"/>
      <c r="G103" s="16"/>
      <c r="H103" s="36"/>
      <c r="L103" t="str">
        <f t="shared" si="5"/>
        <v/>
      </c>
      <c r="M103" t="str">
        <f t="shared" si="6"/>
        <v/>
      </c>
      <c r="N103">
        <f>IF($B$1=0,0,IF(F103=MAX($F$6:$F$206),MAX($N$6:N102)+1,0))</f>
        <v>0</v>
      </c>
      <c r="V103" s="22"/>
      <c r="X103" s="23"/>
      <c r="Y103" s="24"/>
      <c r="Z103" s="23"/>
      <c r="AA103" s="24"/>
      <c r="AC103" s="25"/>
      <c r="AD103" s="26"/>
      <c r="AE103" s="27"/>
      <c r="AF103" s="28"/>
    </row>
    <row r="104" spans="2:32" ht="39.950000000000003" customHeight="1" thickBot="1">
      <c r="B104" s="14" t="str">
        <f t="shared" si="4"/>
        <v/>
      </c>
      <c r="C104" s="14"/>
      <c r="D104" s="15"/>
      <c r="E104" s="15"/>
      <c r="F104" s="15"/>
      <c r="G104" s="16"/>
      <c r="H104" s="36"/>
      <c r="L104" t="str">
        <f t="shared" si="5"/>
        <v/>
      </c>
      <c r="M104" t="str">
        <f t="shared" si="6"/>
        <v/>
      </c>
      <c r="N104">
        <f>IF($B$1=0,0,IF(F104=MAX($F$6:$F$206),MAX($N$6:N103)+1,0))</f>
        <v>0</v>
      </c>
      <c r="V104" s="22"/>
      <c r="X104" s="23"/>
      <c r="Y104" s="24"/>
      <c r="Z104" s="23"/>
      <c r="AA104" s="24"/>
      <c r="AC104" s="25"/>
      <c r="AD104" s="26"/>
      <c r="AE104" s="27"/>
      <c r="AF104" s="28"/>
    </row>
    <row r="105" spans="2:32" ht="39.950000000000003" customHeight="1" thickBot="1">
      <c r="B105" s="14" t="str">
        <f t="shared" si="4"/>
        <v/>
      </c>
      <c r="C105" s="14"/>
      <c r="D105" s="15"/>
      <c r="E105" s="15"/>
      <c r="F105" s="15"/>
      <c r="G105" s="16"/>
      <c r="H105" s="36"/>
      <c r="L105" t="str">
        <f t="shared" si="5"/>
        <v/>
      </c>
      <c r="M105" t="str">
        <f t="shared" si="6"/>
        <v/>
      </c>
      <c r="N105">
        <f>IF($B$1=0,0,IF(F105=MAX($F$6:$F$206),MAX($N$6:N104)+1,0))</f>
        <v>0</v>
      </c>
      <c r="V105" s="22"/>
      <c r="X105" s="23"/>
      <c r="Y105" s="24"/>
      <c r="Z105" s="23"/>
      <c r="AA105" s="24"/>
      <c r="AC105" s="30"/>
      <c r="AD105" s="26"/>
      <c r="AE105" s="27"/>
      <c r="AF105" s="28"/>
    </row>
    <row r="106" spans="2:32" ht="39.950000000000003" customHeight="1" thickBot="1">
      <c r="B106" s="14" t="str">
        <f t="shared" si="4"/>
        <v/>
      </c>
      <c r="C106" s="14"/>
      <c r="D106" s="15"/>
      <c r="E106" s="15"/>
      <c r="F106" s="15"/>
      <c r="G106" s="16"/>
      <c r="H106" s="36"/>
      <c r="L106" t="str">
        <f t="shared" si="5"/>
        <v/>
      </c>
      <c r="M106" t="str">
        <f t="shared" si="6"/>
        <v/>
      </c>
      <c r="N106">
        <f>IF($B$1=0,0,IF(F106=MAX($F$6:$F$206),MAX($N$6:N105)+1,0))</f>
        <v>0</v>
      </c>
      <c r="V106" s="22"/>
      <c r="X106" s="23"/>
      <c r="Y106" s="24"/>
      <c r="Z106" s="23"/>
      <c r="AA106" s="24"/>
      <c r="AC106" s="30"/>
      <c r="AD106" s="26"/>
      <c r="AE106" s="27"/>
      <c r="AF106" s="28"/>
    </row>
    <row r="107" spans="2:32" ht="39.950000000000003" customHeight="1" thickBot="1">
      <c r="B107" s="14" t="str">
        <f t="shared" si="4"/>
        <v/>
      </c>
      <c r="C107" s="14"/>
      <c r="D107" s="15"/>
      <c r="E107" s="15"/>
      <c r="F107" s="15"/>
      <c r="G107" s="16"/>
      <c r="H107" s="36"/>
      <c r="L107" t="str">
        <f t="shared" si="5"/>
        <v/>
      </c>
      <c r="M107" t="str">
        <f t="shared" si="6"/>
        <v/>
      </c>
      <c r="N107">
        <f>IF($B$1=0,0,IF(F107=MAX($F$6:$F$206),MAX($N$6:N106)+1,0))</f>
        <v>0</v>
      </c>
      <c r="AC107" s="30"/>
      <c r="AD107" s="26"/>
      <c r="AE107" s="27"/>
      <c r="AF107" s="28"/>
    </row>
    <row r="108" spans="2:32" ht="39.950000000000003" customHeight="1" thickBot="1">
      <c r="B108" s="14" t="str">
        <f t="shared" si="4"/>
        <v/>
      </c>
      <c r="C108" s="14"/>
      <c r="D108" s="15"/>
      <c r="E108" s="15"/>
      <c r="F108" s="15"/>
      <c r="G108" s="16"/>
      <c r="H108" s="36"/>
      <c r="L108" t="str">
        <f t="shared" si="5"/>
        <v/>
      </c>
      <c r="M108" t="str">
        <f t="shared" si="6"/>
        <v/>
      </c>
      <c r="N108">
        <f>IF($B$1=0,0,IF(F108=MAX($F$6:$F$206),MAX($N$6:N107)+1,0))</f>
        <v>0</v>
      </c>
      <c r="AC108" s="31"/>
      <c r="AD108" s="31"/>
      <c r="AE108" s="31"/>
      <c r="AF108" s="28"/>
    </row>
    <row r="109" spans="2:32" ht="39.950000000000003" customHeight="1" thickBot="1">
      <c r="B109" s="14" t="str">
        <f t="shared" si="4"/>
        <v/>
      </c>
      <c r="C109" s="14"/>
      <c r="D109" s="15"/>
      <c r="E109" s="15"/>
      <c r="F109" s="15"/>
      <c r="G109" s="16"/>
      <c r="H109" s="36"/>
      <c r="L109" t="str">
        <f t="shared" si="5"/>
        <v/>
      </c>
      <c r="M109" t="str">
        <f t="shared" si="6"/>
        <v/>
      </c>
      <c r="N109">
        <f>IF($B$1=0,0,IF(F109=MAX($F$6:$F$206),MAX($N$6:N108)+1,0))</f>
        <v>0</v>
      </c>
      <c r="AC109" s="30"/>
      <c r="AD109" s="26"/>
      <c r="AE109" s="27"/>
      <c r="AF109" s="28"/>
    </row>
    <row r="110" spans="2:32" ht="39.950000000000003" customHeight="1" thickBot="1">
      <c r="B110" s="14" t="str">
        <f t="shared" si="4"/>
        <v/>
      </c>
      <c r="C110" s="14"/>
      <c r="D110" s="15"/>
      <c r="E110" s="15"/>
      <c r="F110" s="15"/>
      <c r="G110" s="16"/>
      <c r="H110" s="36"/>
      <c r="L110" t="str">
        <f t="shared" si="5"/>
        <v/>
      </c>
      <c r="M110" t="str">
        <f t="shared" si="6"/>
        <v/>
      </c>
      <c r="N110">
        <f>IF($B$1=0,0,IF(F110=MAX($F$6:$F$206),MAX($N$6:N109)+1,0))</f>
        <v>0</v>
      </c>
      <c r="AC110" s="31"/>
      <c r="AD110" s="26"/>
      <c r="AE110" s="27"/>
      <c r="AF110" s="28"/>
    </row>
    <row r="111" spans="2:32" ht="39.950000000000003" customHeight="1" thickBot="1">
      <c r="B111" s="14" t="str">
        <f t="shared" si="4"/>
        <v/>
      </c>
      <c r="C111" s="14"/>
      <c r="D111" s="15"/>
      <c r="E111" s="15"/>
      <c r="F111" s="15"/>
      <c r="G111" s="16"/>
      <c r="H111" s="36"/>
      <c r="L111" t="str">
        <f t="shared" si="5"/>
        <v/>
      </c>
      <c r="M111" t="str">
        <f t="shared" si="6"/>
        <v/>
      </c>
      <c r="N111">
        <f>IF($B$1=0,0,IF(F111=MAX($F$6:$F$206),MAX($N$6:N110)+1,0))</f>
        <v>0</v>
      </c>
      <c r="AC111" s="30"/>
      <c r="AD111" s="26"/>
      <c r="AE111" s="27"/>
      <c r="AF111" s="28"/>
    </row>
    <row r="112" spans="2:32" ht="39.950000000000003" customHeight="1" thickBot="1">
      <c r="B112" s="14" t="str">
        <f t="shared" si="4"/>
        <v/>
      </c>
      <c r="C112" s="14"/>
      <c r="D112" s="15"/>
      <c r="E112" s="15"/>
      <c r="F112" s="15"/>
      <c r="G112" s="16"/>
      <c r="H112" s="36"/>
      <c r="L112" t="str">
        <f t="shared" si="5"/>
        <v/>
      </c>
      <c r="M112" t="str">
        <f t="shared" si="6"/>
        <v/>
      </c>
      <c r="N112">
        <f>IF($B$1=0,0,IF(F112=MAX($F$6:$F$206),MAX($N$6:N111)+1,0))</f>
        <v>0</v>
      </c>
      <c r="AC112" s="25"/>
      <c r="AD112" s="26"/>
      <c r="AE112" s="27"/>
      <c r="AF112" s="28"/>
    </row>
    <row r="113" spans="2:32" ht="39.950000000000003" customHeight="1" thickBot="1">
      <c r="B113" s="14" t="str">
        <f t="shared" si="4"/>
        <v/>
      </c>
      <c r="C113" s="14"/>
      <c r="D113" s="15"/>
      <c r="E113" s="15"/>
      <c r="F113" s="15"/>
      <c r="G113" s="16"/>
      <c r="H113" s="36"/>
      <c r="L113" t="str">
        <f t="shared" si="5"/>
        <v/>
      </c>
      <c r="M113" t="str">
        <f t="shared" si="6"/>
        <v/>
      </c>
      <c r="N113">
        <f>IF($B$1=0,0,IF(F113=MAX($F$6:$F$206),MAX($N$6:N112)+1,0))</f>
        <v>0</v>
      </c>
      <c r="AC113" s="31"/>
      <c r="AD113" s="26"/>
      <c r="AE113" s="27"/>
      <c r="AF113" s="28"/>
    </row>
    <row r="114" spans="2:32" ht="39.950000000000003" customHeight="1" thickBot="1">
      <c r="B114" s="14" t="str">
        <f t="shared" si="4"/>
        <v/>
      </c>
      <c r="C114" s="14"/>
      <c r="D114" s="15"/>
      <c r="E114" s="15"/>
      <c r="F114" s="15"/>
      <c r="G114" s="16"/>
      <c r="H114" s="36"/>
      <c r="L114" t="str">
        <f t="shared" si="5"/>
        <v/>
      </c>
      <c r="M114" t="str">
        <f t="shared" si="6"/>
        <v/>
      </c>
      <c r="N114">
        <f>IF($B$1=0,0,IF(F114=MAX($F$6:$F$206),MAX($N$6:N113)+1,0))</f>
        <v>0</v>
      </c>
      <c r="AC114" s="31"/>
      <c r="AD114" s="26"/>
      <c r="AE114" s="27"/>
      <c r="AF114" s="28"/>
    </row>
    <row r="115" spans="2:32" ht="39.950000000000003" customHeight="1" thickBot="1">
      <c r="B115" s="14" t="str">
        <f t="shared" si="4"/>
        <v/>
      </c>
      <c r="C115" s="14"/>
      <c r="D115" s="15"/>
      <c r="E115" s="15"/>
      <c r="F115" s="15"/>
      <c r="G115" s="16"/>
      <c r="H115" s="36"/>
      <c r="L115" t="str">
        <f t="shared" si="5"/>
        <v/>
      </c>
      <c r="M115" t="str">
        <f t="shared" si="6"/>
        <v/>
      </c>
      <c r="N115">
        <f>IF($B$1=0,0,IF(F115=MAX($F$6:$F$206),MAX($N$6:N114)+1,0))</f>
        <v>0</v>
      </c>
      <c r="AC115" s="25"/>
      <c r="AD115" s="26"/>
      <c r="AE115" s="27"/>
      <c r="AF115" s="28"/>
    </row>
    <row r="116" spans="2:32" ht="39.950000000000003" customHeight="1" thickBot="1">
      <c r="B116" s="14" t="str">
        <f t="shared" si="4"/>
        <v/>
      </c>
      <c r="C116" s="14"/>
      <c r="D116" s="15"/>
      <c r="E116" s="15"/>
      <c r="F116" s="15"/>
      <c r="G116" s="16"/>
      <c r="H116" s="36"/>
      <c r="L116" t="str">
        <f t="shared" si="5"/>
        <v/>
      </c>
      <c r="M116" t="str">
        <f t="shared" si="6"/>
        <v/>
      </c>
      <c r="N116">
        <f>IF($B$1=0,0,IF(F116=MAX($F$6:$F$206),MAX($N$6:N115)+1,0))</f>
        <v>0</v>
      </c>
      <c r="AC116" s="25"/>
      <c r="AD116" s="26"/>
      <c r="AE116" s="27"/>
      <c r="AF116" s="28"/>
    </row>
    <row r="117" spans="2:32" ht="39.950000000000003" customHeight="1" thickBot="1">
      <c r="B117" s="14" t="str">
        <f t="shared" si="4"/>
        <v/>
      </c>
      <c r="C117" s="14"/>
      <c r="D117" s="15"/>
      <c r="E117" s="15"/>
      <c r="F117" s="15"/>
      <c r="G117" s="16"/>
      <c r="H117" s="36"/>
      <c r="L117" t="str">
        <f t="shared" si="5"/>
        <v/>
      </c>
      <c r="M117" t="str">
        <f t="shared" si="6"/>
        <v/>
      </c>
      <c r="N117">
        <f>IF($B$1=0,0,IF(F117=MAX($F$6:$F$206),MAX($N$6:N116)+1,0))</f>
        <v>0</v>
      </c>
      <c r="AC117" s="31"/>
      <c r="AD117" s="26"/>
      <c r="AE117" s="27"/>
      <c r="AF117" s="28"/>
    </row>
    <row r="118" spans="2:32" ht="39.950000000000003" customHeight="1" thickBot="1">
      <c r="B118" s="14" t="str">
        <f t="shared" si="4"/>
        <v/>
      </c>
      <c r="C118" s="14"/>
      <c r="D118" s="15"/>
      <c r="E118" s="15"/>
      <c r="F118" s="15"/>
      <c r="G118" s="16"/>
      <c r="H118" s="36"/>
      <c r="L118" t="str">
        <f t="shared" si="5"/>
        <v/>
      </c>
      <c r="M118" t="str">
        <f t="shared" si="6"/>
        <v/>
      </c>
      <c r="N118">
        <f>IF($B$1=0,0,IF(F118=MAX($F$6:$F$206),MAX($N$6:N117)+1,0))</f>
        <v>0</v>
      </c>
      <c r="AC118" s="27"/>
      <c r="AD118" s="26"/>
      <c r="AE118" s="27"/>
      <c r="AF118" s="28"/>
    </row>
    <row r="119" spans="2:32" ht="39.950000000000003" customHeight="1" thickBot="1">
      <c r="B119" s="14" t="str">
        <f t="shared" si="4"/>
        <v/>
      </c>
      <c r="C119" s="14"/>
      <c r="D119" s="15"/>
      <c r="E119" s="15"/>
      <c r="F119" s="15"/>
      <c r="G119" s="16"/>
      <c r="H119" s="36"/>
      <c r="L119" t="str">
        <f t="shared" si="5"/>
        <v/>
      </c>
      <c r="M119" t="str">
        <f t="shared" si="6"/>
        <v/>
      </c>
      <c r="N119">
        <f>IF($B$1=0,0,IF(F119=MAX($F$6:$F$206),MAX($N$6:N118)+1,0))</f>
        <v>0</v>
      </c>
      <c r="AC119" s="30"/>
      <c r="AD119" s="26"/>
      <c r="AE119" s="27"/>
      <c r="AF119" s="28"/>
    </row>
    <row r="120" spans="2:32" ht="39.950000000000003" customHeight="1" thickBot="1">
      <c r="B120" s="14" t="str">
        <f t="shared" si="4"/>
        <v/>
      </c>
      <c r="C120" s="14"/>
      <c r="D120" s="15"/>
      <c r="E120" s="15"/>
      <c r="F120" s="15"/>
      <c r="G120" s="16"/>
      <c r="H120" s="36"/>
      <c r="L120" t="str">
        <f t="shared" si="5"/>
        <v/>
      </c>
      <c r="M120" t="str">
        <f t="shared" si="6"/>
        <v/>
      </c>
      <c r="N120">
        <f>IF($B$1=0,0,IF(F120=MAX($F$6:$F$206),MAX($N$6:N119)+1,0))</f>
        <v>0</v>
      </c>
      <c r="AC120" s="30"/>
      <c r="AD120" s="26"/>
      <c r="AE120" s="27"/>
      <c r="AF120" s="28"/>
    </row>
    <row r="121" spans="2:32" ht="39.950000000000003" customHeight="1" thickBot="1">
      <c r="B121" s="14" t="str">
        <f t="shared" si="4"/>
        <v/>
      </c>
      <c r="C121" s="14"/>
      <c r="D121" s="15"/>
      <c r="E121" s="15"/>
      <c r="F121" s="15"/>
      <c r="G121" s="16"/>
      <c r="H121" s="36"/>
      <c r="L121" t="str">
        <f t="shared" si="5"/>
        <v/>
      </c>
      <c r="M121" t="str">
        <f t="shared" si="6"/>
        <v/>
      </c>
      <c r="N121">
        <f>IF($B$1=0,0,IF(F121=MAX($F$6:$F$206),MAX($N$6:N120)+1,0))</f>
        <v>0</v>
      </c>
      <c r="AC121" s="30"/>
      <c r="AD121" s="26"/>
      <c r="AE121" s="27"/>
      <c r="AF121" s="28"/>
    </row>
    <row r="122" spans="2:32" ht="39.950000000000003" customHeight="1" thickBot="1">
      <c r="B122" s="14" t="str">
        <f t="shared" si="4"/>
        <v/>
      </c>
      <c r="C122" s="14"/>
      <c r="D122" s="15"/>
      <c r="E122" s="15"/>
      <c r="F122" s="15"/>
      <c r="G122" s="16"/>
      <c r="H122" s="36"/>
      <c r="L122" t="str">
        <f t="shared" si="5"/>
        <v/>
      </c>
      <c r="M122" t="str">
        <f t="shared" si="6"/>
        <v/>
      </c>
      <c r="N122">
        <f>IF($B$1=0,0,IF(F122=MAX($F$6:$F$206),MAX($N$6:N121)+1,0))</f>
        <v>0</v>
      </c>
      <c r="AC122" s="31"/>
      <c r="AD122" s="31"/>
      <c r="AE122" s="31"/>
      <c r="AF122" s="28"/>
    </row>
    <row r="123" spans="2:32" ht="39.950000000000003" customHeight="1" thickBot="1">
      <c r="B123" s="14" t="str">
        <f t="shared" si="4"/>
        <v/>
      </c>
      <c r="C123" s="14"/>
      <c r="D123" s="15"/>
      <c r="E123" s="15"/>
      <c r="F123" s="15"/>
      <c r="G123" s="16"/>
      <c r="H123" s="36"/>
      <c r="L123" t="str">
        <f t="shared" si="5"/>
        <v/>
      </c>
      <c r="M123" t="str">
        <f t="shared" si="6"/>
        <v/>
      </c>
      <c r="N123">
        <f>IF($B$1=0,0,IF(F123=MAX($F$6:$F$206),MAX($N$6:N122)+1,0))</f>
        <v>0</v>
      </c>
      <c r="AC123" s="31"/>
      <c r="AD123" s="26"/>
      <c r="AE123" s="27"/>
      <c r="AF123" s="28"/>
    </row>
    <row r="124" spans="2:32" ht="39.950000000000003" customHeight="1" thickBot="1">
      <c r="B124" s="14" t="str">
        <f t="shared" si="4"/>
        <v/>
      </c>
      <c r="C124" s="14"/>
      <c r="D124" s="15"/>
      <c r="E124" s="15"/>
      <c r="F124" s="15"/>
      <c r="G124" s="16"/>
      <c r="H124" s="36"/>
      <c r="L124" t="str">
        <f t="shared" si="5"/>
        <v/>
      </c>
      <c r="M124" t="str">
        <f t="shared" si="6"/>
        <v/>
      </c>
      <c r="N124">
        <f>IF($B$1=0,0,IF(F124=MAX($F$6:$F$206),MAX($N$6:N123)+1,0))</f>
        <v>0</v>
      </c>
      <c r="AC124" s="31"/>
      <c r="AD124" s="26"/>
      <c r="AE124" s="27"/>
      <c r="AF124" s="28"/>
    </row>
    <row r="125" spans="2:32" ht="39.950000000000003" customHeight="1" thickBot="1">
      <c r="B125" s="14" t="str">
        <f t="shared" si="4"/>
        <v/>
      </c>
      <c r="C125" s="14"/>
      <c r="D125" s="15"/>
      <c r="E125" s="15"/>
      <c r="F125" s="15"/>
      <c r="G125" s="16"/>
      <c r="H125" s="36"/>
      <c r="L125" t="str">
        <f t="shared" si="5"/>
        <v/>
      </c>
      <c r="M125" t="str">
        <f t="shared" si="6"/>
        <v/>
      </c>
      <c r="N125">
        <f>IF($B$1=0,0,IF(F125=MAX($F$6:$F$206),MAX($N$6:N124)+1,0))</f>
        <v>0</v>
      </c>
      <c r="AC125" s="27"/>
      <c r="AD125" s="26"/>
      <c r="AE125" s="27"/>
      <c r="AF125" s="28"/>
    </row>
    <row r="126" spans="2:32" ht="39.950000000000003" customHeight="1" thickBot="1">
      <c r="B126" s="14" t="str">
        <f t="shared" si="4"/>
        <v/>
      </c>
      <c r="C126" s="14"/>
      <c r="D126" s="15"/>
      <c r="E126" s="15"/>
      <c r="F126" s="15"/>
      <c r="G126" s="16"/>
      <c r="H126" s="36"/>
      <c r="L126" t="str">
        <f t="shared" si="5"/>
        <v/>
      </c>
      <c r="M126" t="str">
        <f t="shared" si="6"/>
        <v/>
      </c>
      <c r="N126">
        <f>IF($B$1=0,0,IF(F126=MAX($F$6:$F$206),MAX($N$6:N125)+1,0))</f>
        <v>0</v>
      </c>
      <c r="AC126" s="25"/>
      <c r="AD126" s="26"/>
      <c r="AE126" s="27"/>
      <c r="AF126" s="28"/>
    </row>
    <row r="127" spans="2:32" ht="39.950000000000003" customHeight="1" thickBot="1">
      <c r="B127" s="14" t="str">
        <f t="shared" si="4"/>
        <v/>
      </c>
      <c r="C127" s="14"/>
      <c r="D127" s="15"/>
      <c r="E127" s="15"/>
      <c r="F127" s="15"/>
      <c r="G127" s="16"/>
      <c r="H127" s="36"/>
      <c r="L127" t="str">
        <f t="shared" si="5"/>
        <v/>
      </c>
      <c r="M127" t="str">
        <f t="shared" si="6"/>
        <v/>
      </c>
      <c r="N127">
        <f>IF($B$1=0,0,IF(F127=MAX($F$6:$F$206),MAX($N$6:N126)+1,0))</f>
        <v>0</v>
      </c>
      <c r="AC127" s="30"/>
      <c r="AD127" s="26"/>
      <c r="AE127" s="27"/>
      <c r="AF127" s="28"/>
    </row>
    <row r="128" spans="2:32" ht="39.950000000000003" customHeight="1" thickBot="1">
      <c r="B128" s="14" t="str">
        <f t="shared" si="4"/>
        <v/>
      </c>
      <c r="C128" s="14"/>
      <c r="D128" s="15"/>
      <c r="E128" s="15"/>
      <c r="F128" s="15"/>
      <c r="G128" s="16"/>
      <c r="H128" s="36"/>
      <c r="L128" t="str">
        <f t="shared" si="5"/>
        <v/>
      </c>
      <c r="M128" t="str">
        <f t="shared" si="6"/>
        <v/>
      </c>
      <c r="N128">
        <f>IF($B$1=0,0,IF(F128=MAX($F$6:$F$206),MAX($N$6:N127)+1,0))</f>
        <v>0</v>
      </c>
      <c r="AC128" s="25"/>
      <c r="AD128" s="26"/>
      <c r="AE128" s="27"/>
      <c r="AF128" s="28"/>
    </row>
    <row r="129" spans="2:32" ht="39.950000000000003" customHeight="1" thickBot="1">
      <c r="B129" s="14" t="str">
        <f t="shared" si="4"/>
        <v/>
      </c>
      <c r="C129" s="14"/>
      <c r="D129" s="15"/>
      <c r="E129" s="15"/>
      <c r="F129" s="15"/>
      <c r="G129" s="16"/>
      <c r="H129" s="36"/>
      <c r="L129" t="str">
        <f t="shared" si="5"/>
        <v/>
      </c>
      <c r="M129" t="str">
        <f t="shared" si="6"/>
        <v/>
      </c>
      <c r="N129">
        <f>IF($B$1=0,0,IF(F129=MAX($F$6:$F$206),MAX($N$6:N128)+1,0))</f>
        <v>0</v>
      </c>
      <c r="AC129" s="27"/>
      <c r="AD129" s="26"/>
      <c r="AE129" s="27"/>
      <c r="AF129" s="28"/>
    </row>
    <row r="130" spans="2:32" ht="39.950000000000003" customHeight="1" thickBot="1">
      <c r="B130" s="14" t="str">
        <f t="shared" si="4"/>
        <v/>
      </c>
      <c r="C130" s="14"/>
      <c r="D130" s="15"/>
      <c r="E130" s="15"/>
      <c r="F130" s="15"/>
      <c r="G130" s="16"/>
      <c r="H130" s="36"/>
      <c r="L130" t="str">
        <f t="shared" si="5"/>
        <v/>
      </c>
      <c r="M130" t="str">
        <f t="shared" si="6"/>
        <v/>
      </c>
      <c r="N130">
        <f>IF($B$1=0,0,IF(F130=MAX($F$6:$F$206),MAX($N$6:N129)+1,0))</f>
        <v>0</v>
      </c>
      <c r="AC130" s="30"/>
      <c r="AD130" s="26"/>
      <c r="AE130" s="27"/>
      <c r="AF130" s="28"/>
    </row>
    <row r="131" spans="2:32" ht="39.950000000000003" customHeight="1" thickBot="1">
      <c r="B131" s="14" t="str">
        <f t="shared" si="4"/>
        <v/>
      </c>
      <c r="C131" s="14"/>
      <c r="D131" s="15"/>
      <c r="E131" s="15"/>
      <c r="F131" s="15"/>
      <c r="G131" s="16"/>
      <c r="H131" s="36"/>
      <c r="L131" t="str">
        <f t="shared" si="5"/>
        <v/>
      </c>
      <c r="M131" t="str">
        <f t="shared" si="6"/>
        <v/>
      </c>
      <c r="N131">
        <f>IF($B$1=0,0,IF(F131=MAX($F$6:$F$206),MAX($N$6:N130)+1,0))</f>
        <v>0</v>
      </c>
      <c r="AC131" s="25"/>
      <c r="AD131" s="26"/>
      <c r="AE131" s="27"/>
      <c r="AF131" s="28"/>
    </row>
    <row r="132" spans="2:32" ht="39.950000000000003" customHeight="1" thickBot="1">
      <c r="B132" s="14" t="str">
        <f t="shared" si="4"/>
        <v/>
      </c>
      <c r="C132" s="14"/>
      <c r="D132" s="15"/>
      <c r="E132" s="15"/>
      <c r="F132" s="15"/>
      <c r="G132" s="16"/>
      <c r="H132" s="36"/>
      <c r="L132" t="str">
        <f t="shared" si="5"/>
        <v/>
      </c>
      <c r="M132" t="str">
        <f t="shared" si="6"/>
        <v/>
      </c>
      <c r="N132">
        <f>IF($B$1=0,0,IF(F132=MAX($F$6:$F$206),MAX($N$6:N131)+1,0))</f>
        <v>0</v>
      </c>
      <c r="AC132" s="31"/>
      <c r="AD132" s="26"/>
      <c r="AE132" s="27"/>
      <c r="AF132" s="28"/>
    </row>
    <row r="133" spans="2:32" ht="39.950000000000003" customHeight="1" thickBot="1">
      <c r="B133" s="14" t="str">
        <f t="shared" si="4"/>
        <v/>
      </c>
      <c r="C133" s="14"/>
      <c r="D133" s="15"/>
      <c r="E133" s="15"/>
      <c r="F133" s="15"/>
      <c r="G133" s="16"/>
      <c r="H133" s="36"/>
      <c r="L133" t="str">
        <f t="shared" si="5"/>
        <v/>
      </c>
      <c r="M133" t="str">
        <f t="shared" si="6"/>
        <v/>
      </c>
      <c r="N133">
        <f>IF($B$1=0,0,IF(F133=MAX($F$6:$F$206),MAX($N$6:N132)+1,0))</f>
        <v>0</v>
      </c>
      <c r="AC133" s="30"/>
      <c r="AD133" s="26"/>
      <c r="AE133" s="27"/>
      <c r="AF133" s="28"/>
    </row>
    <row r="134" spans="2:32" ht="39.950000000000003" customHeight="1" thickBot="1">
      <c r="B134" s="14" t="str">
        <f t="shared" ref="B134:B197" si="8">IF(ISERROR(RANK(M134,$M$6:$M$206,1))=TRUE,"",RANK(M134,$M$6:$M$206,1))</f>
        <v/>
      </c>
      <c r="C134" s="14"/>
      <c r="D134" s="15"/>
      <c r="E134" s="15"/>
      <c r="F134" s="15"/>
      <c r="G134" s="16"/>
      <c r="H134" s="36"/>
      <c r="L134" t="str">
        <f t="shared" ref="L134:L197" si="9">B134</f>
        <v/>
      </c>
      <c r="M134" t="str">
        <f t="shared" ref="M134:M197" si="10">IF(F134+N134=0,"",F134+N134)</f>
        <v/>
      </c>
      <c r="N134">
        <f>IF($B$1=0,0,IF(F134=MAX($F$6:$F$206),MAX($N$6:N133)+1,0))</f>
        <v>0</v>
      </c>
      <c r="AC134" s="25"/>
      <c r="AD134" s="26"/>
      <c r="AE134" s="27"/>
      <c r="AF134" s="28"/>
    </row>
    <row r="135" spans="2:32" ht="39.950000000000003" customHeight="1" thickBot="1">
      <c r="B135" s="14" t="str">
        <f t="shared" si="8"/>
        <v/>
      </c>
      <c r="C135" s="14"/>
      <c r="D135" s="15"/>
      <c r="E135" s="15"/>
      <c r="F135" s="15"/>
      <c r="G135" s="16"/>
      <c r="H135" s="36"/>
      <c r="L135" t="str">
        <f t="shared" si="9"/>
        <v/>
      </c>
      <c r="M135" t="str">
        <f t="shared" si="10"/>
        <v/>
      </c>
      <c r="N135">
        <f>IF($B$1=0,0,IF(F135=MAX($F$6:$F$206),MAX($N$6:N134)+1,0))</f>
        <v>0</v>
      </c>
      <c r="AC135" s="34"/>
      <c r="AD135" s="31"/>
      <c r="AE135" s="31"/>
      <c r="AF135" s="28"/>
    </row>
    <row r="136" spans="2:32" ht="39.950000000000003" customHeight="1" thickBot="1">
      <c r="B136" s="14" t="str">
        <f t="shared" si="8"/>
        <v/>
      </c>
      <c r="C136" s="14"/>
      <c r="D136" s="15"/>
      <c r="E136" s="15"/>
      <c r="F136" s="15"/>
      <c r="G136" s="16"/>
      <c r="H136" s="36"/>
      <c r="L136" t="str">
        <f t="shared" si="9"/>
        <v/>
      </c>
      <c r="M136" t="str">
        <f t="shared" si="10"/>
        <v/>
      </c>
      <c r="N136">
        <f>IF($B$1=0,0,IF(F136=MAX($F$6:$F$206),MAX($N$6:N135)+1,0))</f>
        <v>0</v>
      </c>
      <c r="AC136" s="25"/>
      <c r="AD136" s="26"/>
      <c r="AE136" s="27"/>
      <c r="AF136" s="28"/>
    </row>
    <row r="137" spans="2:32" ht="39.950000000000003" customHeight="1" thickBot="1">
      <c r="B137" s="14" t="str">
        <f t="shared" si="8"/>
        <v/>
      </c>
      <c r="C137" s="14"/>
      <c r="D137" s="15"/>
      <c r="E137" s="15"/>
      <c r="F137" s="15"/>
      <c r="G137" s="16"/>
      <c r="H137" s="36"/>
      <c r="L137" t="str">
        <f t="shared" si="9"/>
        <v/>
      </c>
      <c r="M137" t="str">
        <f t="shared" si="10"/>
        <v/>
      </c>
      <c r="N137">
        <f>IF($B$1=0,0,IF(F137=MAX($F$6:$F$206),MAX($N$6:N136)+1,0))</f>
        <v>0</v>
      </c>
      <c r="AC137" s="31"/>
      <c r="AD137" s="26"/>
      <c r="AE137" s="27"/>
      <c r="AF137" s="28"/>
    </row>
    <row r="138" spans="2:32" ht="39.950000000000003" customHeight="1" thickBot="1">
      <c r="B138" s="14" t="str">
        <f t="shared" si="8"/>
        <v/>
      </c>
      <c r="C138" s="14"/>
      <c r="D138" s="15"/>
      <c r="E138" s="15"/>
      <c r="F138" s="15"/>
      <c r="G138" s="16"/>
      <c r="H138" s="36"/>
      <c r="L138" t="str">
        <f t="shared" si="9"/>
        <v/>
      </c>
      <c r="M138" t="str">
        <f t="shared" si="10"/>
        <v/>
      </c>
      <c r="N138">
        <f>IF($B$1=0,0,IF(F138=MAX($F$6:$F$206),MAX($N$6:N137)+1,0))</f>
        <v>0</v>
      </c>
      <c r="AC138" s="31"/>
      <c r="AD138" s="26"/>
      <c r="AE138" s="27"/>
      <c r="AF138" s="28"/>
    </row>
    <row r="139" spans="2:32" ht="39.950000000000003" customHeight="1" thickBot="1">
      <c r="B139" s="14" t="str">
        <f t="shared" si="8"/>
        <v/>
      </c>
      <c r="C139" s="14"/>
      <c r="D139" s="15"/>
      <c r="E139" s="15"/>
      <c r="F139" s="15"/>
      <c r="G139" s="16"/>
      <c r="H139" s="36"/>
      <c r="L139" t="str">
        <f t="shared" si="9"/>
        <v/>
      </c>
      <c r="M139" t="str">
        <f t="shared" si="10"/>
        <v/>
      </c>
      <c r="N139">
        <f>IF($B$1=0,0,IF(F139=MAX($F$6:$F$206),MAX($N$6:N138)+1,0))</f>
        <v>0</v>
      </c>
      <c r="AC139" s="25"/>
      <c r="AD139" s="26"/>
      <c r="AE139" s="27"/>
      <c r="AF139" s="28"/>
    </row>
    <row r="140" spans="2:32" ht="39.950000000000003" customHeight="1" thickBot="1">
      <c r="B140" s="14" t="str">
        <f t="shared" si="8"/>
        <v/>
      </c>
      <c r="C140" s="14"/>
      <c r="D140" s="15"/>
      <c r="E140" s="15"/>
      <c r="F140" s="15"/>
      <c r="G140" s="16"/>
      <c r="H140" s="36"/>
      <c r="L140" t="str">
        <f t="shared" si="9"/>
        <v/>
      </c>
      <c r="M140" t="str">
        <f t="shared" si="10"/>
        <v/>
      </c>
      <c r="N140">
        <f>IF($B$1=0,0,IF(F140=MAX($F$6:$F$206),MAX($N$6:N139)+1,0))</f>
        <v>0</v>
      </c>
      <c r="AC140" s="30"/>
      <c r="AD140" s="26"/>
      <c r="AE140" s="27"/>
      <c r="AF140" s="28"/>
    </row>
    <row r="141" spans="2:32" ht="39.950000000000003" customHeight="1" thickBot="1">
      <c r="B141" s="14" t="str">
        <f t="shared" si="8"/>
        <v/>
      </c>
      <c r="C141" s="14"/>
      <c r="D141" s="15"/>
      <c r="E141" s="15"/>
      <c r="F141" s="15"/>
      <c r="G141" s="16"/>
      <c r="H141" s="36"/>
      <c r="L141" t="str">
        <f t="shared" si="9"/>
        <v/>
      </c>
      <c r="M141" t="str">
        <f t="shared" si="10"/>
        <v/>
      </c>
      <c r="N141">
        <f>IF($B$1=0,0,IF(F141=MAX($F$6:$F$206),MAX($N$6:N140)+1,0))</f>
        <v>0</v>
      </c>
      <c r="AC141" s="25"/>
      <c r="AD141" s="26"/>
      <c r="AE141" s="27"/>
      <c r="AF141" s="28"/>
    </row>
    <row r="142" spans="2:32" ht="39.950000000000003" customHeight="1" thickBot="1">
      <c r="B142" s="14" t="str">
        <f t="shared" si="8"/>
        <v/>
      </c>
      <c r="C142" s="14"/>
      <c r="D142" s="15"/>
      <c r="E142" s="15"/>
      <c r="F142" s="15"/>
      <c r="G142" s="16"/>
      <c r="H142" s="36"/>
      <c r="L142" t="str">
        <f t="shared" si="9"/>
        <v/>
      </c>
      <c r="M142" t="str">
        <f t="shared" si="10"/>
        <v/>
      </c>
      <c r="N142">
        <f>IF($B$1=0,0,IF(F142=MAX($F$6:$F$206),MAX($N$6:N141)+1,0))</f>
        <v>0</v>
      </c>
      <c r="AC142" s="25"/>
      <c r="AD142" s="26"/>
      <c r="AE142" s="27"/>
      <c r="AF142" s="28"/>
    </row>
    <row r="143" spans="2:32" ht="39.950000000000003" customHeight="1" thickBot="1">
      <c r="B143" s="14" t="str">
        <f t="shared" si="8"/>
        <v/>
      </c>
      <c r="C143" s="14"/>
      <c r="D143" s="15"/>
      <c r="E143" s="15"/>
      <c r="F143" s="15"/>
      <c r="G143" s="16"/>
      <c r="H143" s="36"/>
      <c r="L143" t="str">
        <f t="shared" si="9"/>
        <v/>
      </c>
      <c r="M143" t="str">
        <f t="shared" si="10"/>
        <v/>
      </c>
      <c r="N143">
        <f>IF($B$1=0,0,IF(F143=MAX($F$6:$F$206),MAX($N$6:N142)+1,0))</f>
        <v>0</v>
      </c>
      <c r="AC143" s="30"/>
      <c r="AD143" s="26"/>
      <c r="AE143" s="27"/>
      <c r="AF143" s="28"/>
    </row>
    <row r="144" spans="2:32" ht="39.950000000000003" customHeight="1" thickBot="1">
      <c r="B144" s="14" t="str">
        <f t="shared" si="8"/>
        <v/>
      </c>
      <c r="C144" s="14"/>
      <c r="D144" s="15"/>
      <c r="E144" s="15"/>
      <c r="F144" s="15"/>
      <c r="G144" s="16"/>
      <c r="H144" s="36"/>
      <c r="L144" t="str">
        <f t="shared" si="9"/>
        <v/>
      </c>
      <c r="M144" t="str">
        <f t="shared" si="10"/>
        <v/>
      </c>
      <c r="N144">
        <f>IF($B$1=0,0,IF(F144=MAX($F$6:$F$206),MAX($N$6:N143)+1,0))</f>
        <v>0</v>
      </c>
      <c r="AC144" s="30"/>
      <c r="AD144" s="26"/>
      <c r="AE144" s="27"/>
      <c r="AF144" s="28"/>
    </row>
    <row r="145" spans="2:32" ht="39.950000000000003" customHeight="1" thickBot="1">
      <c r="B145" s="14" t="str">
        <f t="shared" si="8"/>
        <v/>
      </c>
      <c r="C145" s="14"/>
      <c r="D145" s="15"/>
      <c r="E145" s="15"/>
      <c r="F145" s="15"/>
      <c r="G145" s="16"/>
      <c r="H145" s="36"/>
      <c r="L145" t="str">
        <f t="shared" si="9"/>
        <v/>
      </c>
      <c r="M145" t="str">
        <f t="shared" si="10"/>
        <v/>
      </c>
      <c r="N145">
        <f>IF($B$1=0,0,IF(F145=MAX($F$6:$F$206),MAX($N$6:N144)+1,0))</f>
        <v>0</v>
      </c>
      <c r="AC145" s="25"/>
      <c r="AD145" s="26"/>
      <c r="AE145" s="27"/>
      <c r="AF145" s="28"/>
    </row>
    <row r="146" spans="2:32" ht="39.950000000000003" customHeight="1" thickBot="1">
      <c r="B146" s="14" t="str">
        <f t="shared" si="8"/>
        <v/>
      </c>
      <c r="C146" s="14"/>
      <c r="D146" s="15"/>
      <c r="E146" s="15"/>
      <c r="F146" s="15"/>
      <c r="G146" s="16"/>
      <c r="H146" s="36"/>
      <c r="L146" t="str">
        <f t="shared" si="9"/>
        <v/>
      </c>
      <c r="M146" t="str">
        <f t="shared" si="10"/>
        <v/>
      </c>
      <c r="N146">
        <f>IF($B$1=0,0,IF(F146=MAX($F$6:$F$206),MAX($N$6:N145)+1,0))</f>
        <v>0</v>
      </c>
      <c r="AC146" s="25"/>
      <c r="AD146" s="26"/>
      <c r="AE146" s="27"/>
      <c r="AF146" s="28"/>
    </row>
    <row r="147" spans="2:32" ht="39.950000000000003" customHeight="1" thickBot="1">
      <c r="B147" s="14" t="str">
        <f t="shared" si="8"/>
        <v/>
      </c>
      <c r="C147" s="14"/>
      <c r="D147" s="15"/>
      <c r="E147" s="15"/>
      <c r="F147" s="15"/>
      <c r="G147" s="16"/>
      <c r="H147" s="36"/>
      <c r="L147" t="str">
        <f t="shared" si="9"/>
        <v/>
      </c>
      <c r="M147" t="str">
        <f t="shared" si="10"/>
        <v/>
      </c>
      <c r="N147">
        <f>IF($B$1=0,0,IF(F147=MAX($F$6:$F$206),MAX($N$6:N146)+1,0))</f>
        <v>0</v>
      </c>
      <c r="AC147" s="25"/>
      <c r="AD147" s="26"/>
      <c r="AE147" s="27"/>
      <c r="AF147" s="28"/>
    </row>
    <row r="148" spans="2:32" ht="39.950000000000003" customHeight="1" thickBot="1">
      <c r="B148" s="14" t="str">
        <f t="shared" si="8"/>
        <v/>
      </c>
      <c r="C148" s="14"/>
      <c r="D148" s="15"/>
      <c r="E148" s="15"/>
      <c r="F148" s="15"/>
      <c r="G148" s="16"/>
      <c r="H148" s="36"/>
      <c r="L148" t="str">
        <f t="shared" si="9"/>
        <v/>
      </c>
      <c r="M148" t="str">
        <f t="shared" si="10"/>
        <v/>
      </c>
      <c r="N148">
        <f>IF($B$1=0,0,IF(F148=MAX($F$6:$F$206),MAX($N$6:N147)+1,0))</f>
        <v>0</v>
      </c>
      <c r="AC148" s="25"/>
      <c r="AD148" s="26"/>
      <c r="AE148" s="27"/>
      <c r="AF148" s="28"/>
    </row>
    <row r="149" spans="2:32" ht="39.950000000000003" customHeight="1" thickBot="1">
      <c r="B149" s="14" t="str">
        <f t="shared" si="8"/>
        <v/>
      </c>
      <c r="C149" s="14"/>
      <c r="D149" s="15"/>
      <c r="E149" s="15"/>
      <c r="F149" s="15"/>
      <c r="G149" s="16"/>
      <c r="H149" s="36"/>
      <c r="L149" t="str">
        <f t="shared" si="9"/>
        <v/>
      </c>
      <c r="M149" t="str">
        <f t="shared" si="10"/>
        <v/>
      </c>
      <c r="N149">
        <f>IF($B$1=0,0,IF(F149=MAX($F$6:$F$206),MAX($N$6:N148)+1,0))</f>
        <v>0</v>
      </c>
      <c r="AC149" s="30"/>
      <c r="AD149" s="26"/>
      <c r="AE149" s="27"/>
      <c r="AF149" s="28"/>
    </row>
    <row r="150" spans="2:32" ht="39.950000000000003" customHeight="1" thickBot="1">
      <c r="B150" s="14" t="str">
        <f t="shared" si="8"/>
        <v/>
      </c>
      <c r="C150" s="14"/>
      <c r="D150" s="15"/>
      <c r="E150" s="15"/>
      <c r="F150" s="15"/>
      <c r="G150" s="16"/>
      <c r="H150" s="36"/>
      <c r="L150" t="str">
        <f t="shared" si="9"/>
        <v/>
      </c>
      <c r="M150" t="str">
        <f t="shared" si="10"/>
        <v/>
      </c>
      <c r="N150">
        <f>IF($B$1=0,0,IF(F150=MAX($F$6:$F$206),MAX($N$6:N149)+1,0))</f>
        <v>0</v>
      </c>
      <c r="AC150" s="31"/>
      <c r="AD150" s="31"/>
      <c r="AE150" s="31"/>
      <c r="AF150" s="28"/>
    </row>
    <row r="151" spans="2:32" ht="39.950000000000003" customHeight="1" thickBot="1">
      <c r="B151" s="14" t="str">
        <f t="shared" si="8"/>
        <v/>
      </c>
      <c r="C151" s="14"/>
      <c r="D151" s="15"/>
      <c r="E151" s="15"/>
      <c r="F151" s="15"/>
      <c r="G151" s="16"/>
      <c r="H151" s="36"/>
      <c r="L151" t="str">
        <f t="shared" si="9"/>
        <v/>
      </c>
      <c r="M151" t="str">
        <f t="shared" si="10"/>
        <v/>
      </c>
      <c r="N151">
        <f>IF($B$1=0,0,IF(F151=MAX($F$6:$F$206),MAX($N$6:N150)+1,0))</f>
        <v>0</v>
      </c>
      <c r="AC151" s="25"/>
      <c r="AD151" s="26"/>
      <c r="AE151" s="27"/>
      <c r="AF151" s="28"/>
    </row>
    <row r="152" spans="2:32" ht="39.950000000000003" customHeight="1" thickBot="1">
      <c r="B152" s="14" t="str">
        <f t="shared" si="8"/>
        <v/>
      </c>
      <c r="C152" s="14"/>
      <c r="D152" s="15"/>
      <c r="E152" s="15"/>
      <c r="F152" s="15"/>
      <c r="G152" s="16"/>
      <c r="H152" s="36"/>
      <c r="L152" t="str">
        <f t="shared" si="9"/>
        <v/>
      </c>
      <c r="M152" t="str">
        <f t="shared" si="10"/>
        <v/>
      </c>
      <c r="N152">
        <f>IF($B$1=0,0,IF(F152=MAX($F$6:$F$206),MAX($N$6:N151)+1,0))</f>
        <v>0</v>
      </c>
      <c r="AC152" s="25"/>
      <c r="AD152" s="26"/>
      <c r="AE152" s="27"/>
      <c r="AF152" s="28"/>
    </row>
    <row r="153" spans="2:32" ht="39.950000000000003" customHeight="1" thickBot="1">
      <c r="B153" s="14" t="str">
        <f t="shared" si="8"/>
        <v/>
      </c>
      <c r="C153" s="14"/>
      <c r="D153" s="15"/>
      <c r="E153" s="15"/>
      <c r="F153" s="15"/>
      <c r="G153" s="16"/>
      <c r="H153" s="36"/>
      <c r="L153" t="str">
        <f t="shared" si="9"/>
        <v/>
      </c>
      <c r="M153" t="str">
        <f t="shared" si="10"/>
        <v/>
      </c>
      <c r="N153">
        <f>IF($B$1=0,0,IF(F153=MAX($F$6:$F$206),MAX($N$6:N152)+1,0))</f>
        <v>0</v>
      </c>
      <c r="AC153" s="25"/>
      <c r="AD153" s="26"/>
      <c r="AE153" s="27"/>
      <c r="AF153" s="28"/>
    </row>
    <row r="154" spans="2:32" ht="39.950000000000003" customHeight="1" thickBot="1">
      <c r="B154" s="14" t="str">
        <f t="shared" si="8"/>
        <v/>
      </c>
      <c r="C154" s="14"/>
      <c r="D154" s="15"/>
      <c r="E154" s="15"/>
      <c r="F154" s="15"/>
      <c r="G154" s="16"/>
      <c r="H154" s="36"/>
      <c r="L154" t="str">
        <f t="shared" si="9"/>
        <v/>
      </c>
      <c r="M154" t="str">
        <f t="shared" si="10"/>
        <v/>
      </c>
      <c r="N154">
        <f>IF($B$1=0,0,IF(F154=MAX($F$6:$F$206),MAX($N$6:N153)+1,0))</f>
        <v>0</v>
      </c>
      <c r="AC154" s="25"/>
      <c r="AD154" s="26"/>
      <c r="AE154" s="27"/>
      <c r="AF154" s="28"/>
    </row>
    <row r="155" spans="2:32" ht="39.950000000000003" customHeight="1" thickBot="1">
      <c r="B155" s="14" t="str">
        <f t="shared" si="8"/>
        <v/>
      </c>
      <c r="C155" s="14"/>
      <c r="D155" s="15"/>
      <c r="E155" s="15"/>
      <c r="F155" s="15"/>
      <c r="G155" s="16"/>
      <c r="H155" s="36"/>
      <c r="L155" t="str">
        <f t="shared" si="9"/>
        <v/>
      </c>
      <c r="M155" t="str">
        <f t="shared" si="10"/>
        <v/>
      </c>
      <c r="N155">
        <f>IF($B$1=0,0,IF(F155=MAX($F$6:$F$206),MAX($N$6:N154)+1,0))</f>
        <v>0</v>
      </c>
      <c r="AC155" s="25"/>
      <c r="AD155" s="26"/>
      <c r="AE155" s="27"/>
      <c r="AF155" s="28"/>
    </row>
    <row r="156" spans="2:32" ht="39.950000000000003" customHeight="1" thickBot="1">
      <c r="B156" s="14" t="str">
        <f t="shared" si="8"/>
        <v/>
      </c>
      <c r="C156" s="38"/>
      <c r="D156" s="36"/>
      <c r="E156" s="15"/>
      <c r="F156" s="15"/>
      <c r="G156" s="16"/>
      <c r="H156" s="36"/>
      <c r="L156" t="str">
        <f t="shared" si="9"/>
        <v/>
      </c>
      <c r="M156" t="str">
        <f t="shared" si="10"/>
        <v/>
      </c>
      <c r="N156">
        <f>IF($B$1=0,0,IF(F156=MAX($F$6:$F$206),MAX($N$6:N155)+1,0))</f>
        <v>0</v>
      </c>
      <c r="AC156" s="30"/>
      <c r="AD156" s="26"/>
      <c r="AE156" s="27"/>
      <c r="AF156" s="28"/>
    </row>
    <row r="157" spans="2:32" ht="39.950000000000003" customHeight="1" thickBot="1">
      <c r="B157" s="14" t="str">
        <f t="shared" si="8"/>
        <v/>
      </c>
      <c r="C157" s="38"/>
      <c r="D157" s="36"/>
      <c r="E157" s="15"/>
      <c r="F157" s="15"/>
      <c r="G157" s="16"/>
      <c r="H157" s="36"/>
      <c r="L157" t="str">
        <f t="shared" si="9"/>
        <v/>
      </c>
      <c r="M157" t="str">
        <f t="shared" si="10"/>
        <v/>
      </c>
      <c r="N157">
        <f>IF($B$1=0,0,IF(F157=MAX($F$6:$F$206),MAX($N$6:N156)+1,0))</f>
        <v>0</v>
      </c>
      <c r="AC157" s="31"/>
      <c r="AD157" s="31"/>
      <c r="AE157" s="31"/>
      <c r="AF157" s="28"/>
    </row>
    <row r="158" spans="2:32" ht="39.950000000000003" customHeight="1" thickBot="1">
      <c r="B158" s="14" t="str">
        <f t="shared" si="8"/>
        <v/>
      </c>
      <c r="C158" s="38"/>
      <c r="D158" s="36"/>
      <c r="E158" s="15"/>
      <c r="F158" s="15"/>
      <c r="G158" s="16"/>
      <c r="H158" s="36"/>
      <c r="L158" t="str">
        <f t="shared" si="9"/>
        <v/>
      </c>
      <c r="M158" t="str">
        <f t="shared" si="10"/>
        <v/>
      </c>
      <c r="N158">
        <f>IF($B$1=0,0,IF(F158=MAX($F$6:$F$206),MAX($N$6:N157)+1,0))</f>
        <v>0</v>
      </c>
      <c r="AC158" s="25"/>
      <c r="AD158" s="26"/>
      <c r="AE158" s="27"/>
      <c r="AF158" s="28"/>
    </row>
    <row r="159" spans="2:32" ht="39.950000000000003" customHeight="1" thickBot="1">
      <c r="B159" s="14" t="str">
        <f t="shared" si="8"/>
        <v/>
      </c>
      <c r="C159" s="38"/>
      <c r="D159" s="36"/>
      <c r="E159" s="15"/>
      <c r="F159" s="15"/>
      <c r="G159" s="16"/>
      <c r="H159" s="36"/>
      <c r="L159" t="str">
        <f t="shared" si="9"/>
        <v/>
      </c>
      <c r="M159" t="str">
        <f t="shared" si="10"/>
        <v/>
      </c>
      <c r="N159">
        <f>IF($B$1=0,0,IF(F159=MAX($F$6:$F$206),MAX($N$6:N158)+1,0))</f>
        <v>0</v>
      </c>
      <c r="AC159" s="30"/>
      <c r="AD159" s="26"/>
      <c r="AE159" s="27"/>
      <c r="AF159" s="28"/>
    </row>
    <row r="160" spans="2:32" ht="39.950000000000003" customHeight="1" thickBot="1">
      <c r="B160" s="14" t="str">
        <f t="shared" si="8"/>
        <v/>
      </c>
      <c r="C160" s="38"/>
      <c r="D160" s="36"/>
      <c r="E160" s="15"/>
      <c r="F160" s="15"/>
      <c r="G160" s="16"/>
      <c r="H160" s="36"/>
      <c r="L160" t="str">
        <f t="shared" si="9"/>
        <v/>
      </c>
      <c r="M160" t="str">
        <f t="shared" si="10"/>
        <v/>
      </c>
      <c r="N160">
        <f>IF($B$1=0,0,IF(F160=MAX($F$6:$F$206),MAX($N$6:N159)+1,0))</f>
        <v>0</v>
      </c>
      <c r="AC160" s="25"/>
      <c r="AD160" s="26"/>
      <c r="AE160" s="27"/>
      <c r="AF160" s="28"/>
    </row>
    <row r="161" spans="2:32" ht="39.950000000000003" customHeight="1" thickBot="1">
      <c r="B161" s="14" t="str">
        <f t="shared" si="8"/>
        <v/>
      </c>
      <c r="C161" s="38"/>
      <c r="D161" s="36"/>
      <c r="E161" s="15"/>
      <c r="F161" s="15"/>
      <c r="G161" s="16"/>
      <c r="H161" s="36"/>
      <c r="L161" t="str">
        <f t="shared" si="9"/>
        <v/>
      </c>
      <c r="M161" t="str">
        <f t="shared" si="10"/>
        <v/>
      </c>
      <c r="N161">
        <f>IF($B$1=0,0,IF(F161=MAX($F$6:$F$206),MAX($N$6:N160)+1,0))</f>
        <v>0</v>
      </c>
      <c r="AC161" s="25"/>
      <c r="AD161" s="26"/>
      <c r="AE161" s="27"/>
      <c r="AF161" s="28"/>
    </row>
    <row r="162" spans="2:32" ht="39.950000000000003" customHeight="1" thickBot="1">
      <c r="B162" s="14" t="str">
        <f t="shared" si="8"/>
        <v/>
      </c>
      <c r="C162" s="38"/>
      <c r="D162" s="36"/>
      <c r="E162" s="15"/>
      <c r="F162" s="15"/>
      <c r="G162" s="16"/>
      <c r="H162" s="36"/>
      <c r="L162" t="str">
        <f t="shared" si="9"/>
        <v/>
      </c>
      <c r="M162" t="str">
        <f t="shared" si="10"/>
        <v/>
      </c>
      <c r="N162">
        <f>IF($B$1=0,0,IF(F162=MAX($F$6:$F$206),MAX($N$6:N161)+1,0))</f>
        <v>0</v>
      </c>
      <c r="AC162" s="30"/>
      <c r="AD162" s="26"/>
      <c r="AE162" s="27"/>
      <c r="AF162" s="28"/>
    </row>
    <row r="163" spans="2:32" ht="39.950000000000003" customHeight="1" thickBot="1">
      <c r="B163" s="14" t="str">
        <f t="shared" si="8"/>
        <v/>
      </c>
      <c r="C163" s="38"/>
      <c r="D163" s="36"/>
      <c r="E163" s="15"/>
      <c r="F163" s="15"/>
      <c r="G163" s="16"/>
      <c r="H163" s="36"/>
      <c r="L163" t="str">
        <f t="shared" si="9"/>
        <v/>
      </c>
      <c r="M163" t="str">
        <f t="shared" si="10"/>
        <v/>
      </c>
      <c r="N163">
        <f>IF($B$1=0,0,IF(F163=MAX($F$6:$F$206),MAX($N$6:N162)+1,0))</f>
        <v>0</v>
      </c>
      <c r="AC163" s="31"/>
      <c r="AD163" s="26"/>
      <c r="AE163" s="27"/>
      <c r="AF163" s="28"/>
    </row>
    <row r="164" spans="2:32" ht="39.950000000000003" customHeight="1" thickBot="1">
      <c r="B164" s="14" t="str">
        <f t="shared" si="8"/>
        <v/>
      </c>
      <c r="C164" s="38"/>
      <c r="D164" s="36"/>
      <c r="E164" s="15"/>
      <c r="F164" s="15"/>
      <c r="G164" s="16"/>
      <c r="H164" s="36"/>
      <c r="L164" t="str">
        <f t="shared" si="9"/>
        <v/>
      </c>
      <c r="M164" t="str">
        <f t="shared" si="10"/>
        <v/>
      </c>
      <c r="N164">
        <f>IF($B$1=0,0,IF(F164=MAX($F$6:$F$206),MAX($N$6:N163)+1,0))</f>
        <v>0</v>
      </c>
      <c r="AC164" s="30"/>
      <c r="AD164" s="26"/>
      <c r="AE164" s="27"/>
      <c r="AF164" s="28"/>
    </row>
    <row r="165" spans="2:32" ht="39.950000000000003" customHeight="1" thickBot="1">
      <c r="B165" s="14" t="str">
        <f t="shared" si="8"/>
        <v/>
      </c>
      <c r="C165" s="38"/>
      <c r="D165" s="36"/>
      <c r="E165" s="15"/>
      <c r="F165" s="15"/>
      <c r="G165" s="16"/>
      <c r="H165" s="36"/>
      <c r="L165" t="str">
        <f t="shared" si="9"/>
        <v/>
      </c>
      <c r="M165" t="str">
        <f t="shared" si="10"/>
        <v/>
      </c>
      <c r="N165">
        <f>IF($B$1=0,0,IF(F165=MAX($F$6:$F$206),MAX($N$6:N164)+1,0))</f>
        <v>0</v>
      </c>
      <c r="AC165" s="30"/>
      <c r="AD165" s="26"/>
      <c r="AE165" s="27"/>
      <c r="AF165" s="28"/>
    </row>
    <row r="166" spans="2:32" ht="39.950000000000003" customHeight="1" thickBot="1">
      <c r="B166" s="14" t="str">
        <f t="shared" si="8"/>
        <v/>
      </c>
      <c r="C166" s="38"/>
      <c r="D166" s="36"/>
      <c r="E166" s="15"/>
      <c r="F166" s="15"/>
      <c r="G166" s="16"/>
      <c r="H166" s="36"/>
      <c r="L166" t="str">
        <f t="shared" si="9"/>
        <v/>
      </c>
      <c r="M166" t="str">
        <f t="shared" si="10"/>
        <v/>
      </c>
      <c r="N166">
        <f>IF($B$1=0,0,IF(F166=MAX($F$6:$F$206),MAX($N$6:N165)+1,0))</f>
        <v>0</v>
      </c>
      <c r="AC166" s="25"/>
      <c r="AD166" s="26"/>
      <c r="AE166" s="27"/>
      <c r="AF166" s="28"/>
    </row>
    <row r="167" spans="2:32" ht="39.950000000000003" customHeight="1" thickBot="1">
      <c r="B167" s="14" t="str">
        <f t="shared" si="8"/>
        <v/>
      </c>
      <c r="C167" s="38"/>
      <c r="D167" s="36"/>
      <c r="E167" s="15"/>
      <c r="F167" s="15"/>
      <c r="G167" s="16"/>
      <c r="H167" s="36"/>
      <c r="L167" t="str">
        <f t="shared" si="9"/>
        <v/>
      </c>
      <c r="M167" t="str">
        <f t="shared" si="10"/>
        <v/>
      </c>
      <c r="N167">
        <f>IF($B$1=0,0,IF(F167=MAX($F$6:$F$206),MAX($N$6:N166)+1,0))</f>
        <v>0</v>
      </c>
      <c r="AC167" s="30"/>
      <c r="AD167" s="26"/>
      <c r="AE167" s="27"/>
      <c r="AF167" s="28"/>
    </row>
    <row r="168" spans="2:32" ht="39.950000000000003" customHeight="1" thickBot="1">
      <c r="B168" s="14" t="str">
        <f t="shared" si="8"/>
        <v/>
      </c>
      <c r="C168" s="38"/>
      <c r="D168" s="36"/>
      <c r="E168" s="15"/>
      <c r="F168" s="15"/>
      <c r="G168" s="16"/>
      <c r="H168" s="36"/>
      <c r="L168" t="str">
        <f t="shared" si="9"/>
        <v/>
      </c>
      <c r="M168" t="str">
        <f t="shared" si="10"/>
        <v/>
      </c>
      <c r="N168">
        <f>IF($B$1=0,0,IF(F168=MAX($F$6:$F$206),MAX($N$6:N167)+1,0))</f>
        <v>0</v>
      </c>
      <c r="AC168" s="31"/>
      <c r="AD168" s="31"/>
      <c r="AE168" s="31"/>
      <c r="AF168" s="28"/>
    </row>
    <row r="169" spans="2:32" ht="39.950000000000003" customHeight="1" thickBot="1">
      <c r="B169" s="14" t="str">
        <f t="shared" si="8"/>
        <v/>
      </c>
      <c r="C169" s="38"/>
      <c r="D169" s="36"/>
      <c r="E169" s="15"/>
      <c r="F169" s="15"/>
      <c r="G169" s="16"/>
      <c r="H169" s="36"/>
      <c r="L169" t="str">
        <f t="shared" si="9"/>
        <v/>
      </c>
      <c r="M169" t="str">
        <f t="shared" si="10"/>
        <v/>
      </c>
      <c r="N169">
        <f>IF($B$1=0,0,IF(F169=MAX($F$6:$F$206),MAX($N$6:N168)+1,0))</f>
        <v>0</v>
      </c>
      <c r="AC169" s="30"/>
      <c r="AD169" s="26"/>
      <c r="AE169" s="27"/>
      <c r="AF169" s="28"/>
    </row>
    <row r="170" spans="2:32" ht="39.950000000000003" customHeight="1" thickBot="1">
      <c r="B170" s="14" t="str">
        <f t="shared" si="8"/>
        <v/>
      </c>
      <c r="C170" s="38"/>
      <c r="D170" s="36"/>
      <c r="E170" s="15"/>
      <c r="F170" s="15"/>
      <c r="G170" s="16"/>
      <c r="H170" s="36"/>
      <c r="L170" t="str">
        <f t="shared" si="9"/>
        <v/>
      </c>
      <c r="M170" t="str">
        <f t="shared" si="10"/>
        <v/>
      </c>
      <c r="N170">
        <f>IF($B$1=0,0,IF(F170=MAX($F$6:$F$206),MAX($N$6:N169)+1,0))</f>
        <v>0</v>
      </c>
      <c r="AC170" s="30"/>
      <c r="AD170" s="26"/>
      <c r="AE170" s="27"/>
      <c r="AF170" s="28"/>
    </row>
    <row r="171" spans="2:32" ht="39.950000000000003" customHeight="1" thickBot="1">
      <c r="B171" s="14" t="str">
        <f t="shared" si="8"/>
        <v/>
      </c>
      <c r="C171" s="38"/>
      <c r="D171" s="36"/>
      <c r="E171" s="15"/>
      <c r="F171" s="15"/>
      <c r="G171" s="16"/>
      <c r="H171" s="36"/>
      <c r="L171" t="str">
        <f t="shared" si="9"/>
        <v/>
      </c>
      <c r="M171" t="str">
        <f t="shared" si="10"/>
        <v/>
      </c>
      <c r="N171">
        <f>IF($B$1=0,0,IF(F171=MAX($F$6:$F$206),MAX($N$6:N170)+1,0))</f>
        <v>0</v>
      </c>
      <c r="AC171" s="25"/>
      <c r="AD171" s="26"/>
      <c r="AE171" s="27"/>
      <c r="AF171" s="28"/>
    </row>
    <row r="172" spans="2:32" ht="39.950000000000003" customHeight="1" thickBot="1">
      <c r="B172" s="14" t="str">
        <f t="shared" si="8"/>
        <v/>
      </c>
      <c r="C172" s="38"/>
      <c r="D172" s="36"/>
      <c r="E172" s="15"/>
      <c r="F172" s="15"/>
      <c r="G172" s="16"/>
      <c r="H172" s="36"/>
      <c r="L172" t="str">
        <f t="shared" si="9"/>
        <v/>
      </c>
      <c r="M172" t="str">
        <f t="shared" si="10"/>
        <v/>
      </c>
      <c r="N172">
        <f>IF($B$1=0,0,IF(F172=MAX($F$6:$F$206),MAX($N$6:N171)+1,0))</f>
        <v>0</v>
      </c>
      <c r="AC172" s="25"/>
      <c r="AD172" s="26"/>
      <c r="AE172" s="27"/>
      <c r="AF172" s="28"/>
    </row>
    <row r="173" spans="2:32" ht="39.950000000000003" customHeight="1" thickBot="1">
      <c r="B173" s="14" t="str">
        <f t="shared" si="8"/>
        <v/>
      </c>
      <c r="C173" s="38"/>
      <c r="D173" s="36"/>
      <c r="E173" s="15"/>
      <c r="F173" s="15"/>
      <c r="G173" s="16"/>
      <c r="H173" s="36"/>
      <c r="L173" t="str">
        <f t="shared" si="9"/>
        <v/>
      </c>
      <c r="M173" t="str">
        <f t="shared" si="10"/>
        <v/>
      </c>
      <c r="N173">
        <f>IF($B$1=0,0,IF(F173=MAX($F$6:$F$206),MAX($N$6:N172)+1,0))</f>
        <v>0</v>
      </c>
      <c r="AC173" s="30"/>
      <c r="AD173" s="26"/>
      <c r="AE173" s="27"/>
      <c r="AF173" s="28"/>
    </row>
    <row r="174" spans="2:32" ht="39.950000000000003" customHeight="1" thickBot="1">
      <c r="B174" s="14" t="str">
        <f t="shared" si="8"/>
        <v/>
      </c>
      <c r="C174" s="38"/>
      <c r="D174" s="36"/>
      <c r="E174" s="15"/>
      <c r="F174" s="15"/>
      <c r="G174" s="16"/>
      <c r="H174" s="36"/>
      <c r="L174" t="str">
        <f t="shared" si="9"/>
        <v/>
      </c>
      <c r="M174" t="str">
        <f t="shared" si="10"/>
        <v/>
      </c>
      <c r="N174">
        <f>IF($B$1=0,0,IF(F174=MAX($F$6:$F$206),MAX($N$6:N173)+1,0))</f>
        <v>0</v>
      </c>
      <c r="AC174" s="31"/>
      <c r="AD174" s="26"/>
      <c r="AE174" s="27"/>
      <c r="AF174" s="28"/>
    </row>
    <row r="175" spans="2:32" ht="39.950000000000003" customHeight="1" thickBot="1">
      <c r="B175" s="14" t="str">
        <f t="shared" si="8"/>
        <v/>
      </c>
      <c r="C175" s="38"/>
      <c r="D175" s="36"/>
      <c r="E175" s="15"/>
      <c r="F175" s="15"/>
      <c r="G175" s="16"/>
      <c r="H175" s="36"/>
      <c r="L175" t="str">
        <f t="shared" si="9"/>
        <v/>
      </c>
      <c r="M175" t="str">
        <f t="shared" si="10"/>
        <v/>
      </c>
      <c r="N175">
        <f>IF($B$1=0,0,IF(F175=MAX($F$6:$F$206),MAX($N$6:N174)+1,0))</f>
        <v>0</v>
      </c>
      <c r="AC175" s="25"/>
      <c r="AD175" s="26"/>
      <c r="AE175" s="27"/>
      <c r="AF175" s="28"/>
    </row>
    <row r="176" spans="2:32" ht="39.950000000000003" customHeight="1" thickBot="1">
      <c r="B176" s="14" t="str">
        <f t="shared" si="8"/>
        <v/>
      </c>
      <c r="C176" s="38"/>
      <c r="D176" s="36"/>
      <c r="E176" s="15"/>
      <c r="F176" s="15"/>
      <c r="G176" s="16"/>
      <c r="H176" s="36"/>
      <c r="L176" t="str">
        <f t="shared" si="9"/>
        <v/>
      </c>
      <c r="M176" t="str">
        <f t="shared" si="10"/>
        <v/>
      </c>
      <c r="N176">
        <f>IF($B$1=0,0,IF(F176=MAX($F$6:$F$206),MAX($N$6:N175)+1,0))</f>
        <v>0</v>
      </c>
      <c r="AC176" s="25"/>
      <c r="AD176" s="26"/>
      <c r="AE176" s="27"/>
      <c r="AF176" s="28"/>
    </row>
    <row r="177" spans="2:32" ht="39.950000000000003" customHeight="1" thickBot="1">
      <c r="B177" s="14" t="str">
        <f t="shared" si="8"/>
        <v/>
      </c>
      <c r="C177" s="38"/>
      <c r="D177" s="36"/>
      <c r="E177" s="15"/>
      <c r="F177" s="15"/>
      <c r="G177" s="16"/>
      <c r="H177" s="36"/>
      <c r="L177" t="str">
        <f t="shared" si="9"/>
        <v/>
      </c>
      <c r="M177" t="str">
        <f t="shared" si="10"/>
        <v/>
      </c>
      <c r="N177">
        <f>IF($B$1=0,0,IF(F177=MAX($F$6:$F$206),MAX($N$6:N176)+1,0))</f>
        <v>0</v>
      </c>
      <c r="AC177" s="31"/>
      <c r="AD177" s="26"/>
      <c r="AE177" s="27"/>
      <c r="AF177" s="28"/>
    </row>
    <row r="178" spans="2:32" ht="39.950000000000003" customHeight="1" thickBot="1">
      <c r="B178" s="14" t="str">
        <f t="shared" si="8"/>
        <v/>
      </c>
      <c r="C178" s="38"/>
      <c r="D178" s="36"/>
      <c r="E178" s="15"/>
      <c r="F178" s="15"/>
      <c r="G178" s="16"/>
      <c r="H178" s="36"/>
      <c r="L178" t="str">
        <f t="shared" si="9"/>
        <v/>
      </c>
      <c r="M178" t="str">
        <f t="shared" si="10"/>
        <v/>
      </c>
      <c r="N178">
        <f>IF($B$1=0,0,IF(F178=MAX($F$6:$F$206),MAX($N$6:N177)+1,0))</f>
        <v>0</v>
      </c>
      <c r="AC178" s="25"/>
      <c r="AD178" s="26"/>
      <c r="AE178" s="27"/>
      <c r="AF178" s="28"/>
    </row>
    <row r="179" spans="2:32" ht="39.950000000000003" customHeight="1" thickBot="1">
      <c r="B179" s="14" t="str">
        <f t="shared" si="8"/>
        <v/>
      </c>
      <c r="C179" s="38"/>
      <c r="D179" s="36"/>
      <c r="E179" s="15"/>
      <c r="F179" s="15"/>
      <c r="G179" s="16"/>
      <c r="H179" s="36"/>
      <c r="L179" t="str">
        <f t="shared" si="9"/>
        <v/>
      </c>
      <c r="M179" t="str">
        <f t="shared" si="10"/>
        <v/>
      </c>
      <c r="N179">
        <f>IF($B$1=0,0,IF(F179=MAX($F$6:$F$206),MAX($N$6:N178)+1,0))</f>
        <v>0</v>
      </c>
      <c r="AC179" s="27"/>
      <c r="AD179" s="26"/>
      <c r="AE179" s="27"/>
      <c r="AF179" s="28"/>
    </row>
    <row r="180" spans="2:32" ht="39.950000000000003" customHeight="1" thickBot="1">
      <c r="B180" s="14" t="str">
        <f t="shared" si="8"/>
        <v/>
      </c>
      <c r="C180" s="38"/>
      <c r="D180" s="36"/>
      <c r="E180" s="15"/>
      <c r="F180" s="15"/>
      <c r="G180" s="16"/>
      <c r="H180" s="36"/>
      <c r="L180" t="str">
        <f t="shared" si="9"/>
        <v/>
      </c>
      <c r="M180" t="str">
        <f t="shared" si="10"/>
        <v/>
      </c>
      <c r="N180">
        <f>IF($B$1=0,0,IF(F180=MAX($F$6:$F$206),MAX($N$6:N179)+1,0))</f>
        <v>0</v>
      </c>
      <c r="AC180" s="31"/>
      <c r="AD180" s="26"/>
      <c r="AE180" s="27"/>
      <c r="AF180" s="28"/>
    </row>
    <row r="181" spans="2:32" ht="39.950000000000003" customHeight="1" thickBot="1">
      <c r="B181" s="14" t="str">
        <f t="shared" si="8"/>
        <v/>
      </c>
      <c r="C181" s="38"/>
      <c r="D181" s="36"/>
      <c r="E181" s="15"/>
      <c r="F181" s="15"/>
      <c r="G181" s="16"/>
      <c r="H181" s="36"/>
      <c r="L181" t="str">
        <f t="shared" si="9"/>
        <v/>
      </c>
      <c r="M181" t="str">
        <f t="shared" si="10"/>
        <v/>
      </c>
      <c r="N181">
        <f>IF($B$1=0,0,IF(F181=MAX($F$6:$F$206),MAX($N$6:N180)+1,0))</f>
        <v>0</v>
      </c>
      <c r="AC181" s="25"/>
      <c r="AD181" s="26"/>
      <c r="AE181" s="27"/>
      <c r="AF181" s="28"/>
    </row>
    <row r="182" spans="2:32" ht="39.950000000000003" customHeight="1" thickBot="1">
      <c r="B182" s="14" t="str">
        <f t="shared" si="8"/>
        <v/>
      </c>
      <c r="C182" s="38"/>
      <c r="D182" s="36"/>
      <c r="E182" s="15"/>
      <c r="F182" s="15"/>
      <c r="G182" s="16"/>
      <c r="H182" s="36"/>
      <c r="L182" t="str">
        <f t="shared" si="9"/>
        <v/>
      </c>
      <c r="M182" t="str">
        <f t="shared" si="10"/>
        <v/>
      </c>
      <c r="N182">
        <f>IF($B$1=0,0,IF(F182=MAX($F$6:$F$206),MAX($N$6:N181)+1,0))</f>
        <v>0</v>
      </c>
      <c r="AC182" s="25"/>
      <c r="AD182" s="26"/>
      <c r="AE182" s="27"/>
      <c r="AF182" s="28"/>
    </row>
    <row r="183" spans="2:32" ht="39.950000000000003" customHeight="1" thickBot="1">
      <c r="B183" s="14" t="str">
        <f t="shared" si="8"/>
        <v/>
      </c>
      <c r="C183" s="38"/>
      <c r="D183" s="36"/>
      <c r="E183" s="15"/>
      <c r="F183" s="15"/>
      <c r="G183" s="16"/>
      <c r="H183" s="36"/>
      <c r="L183" t="str">
        <f t="shared" si="9"/>
        <v/>
      </c>
      <c r="M183" t="str">
        <f t="shared" si="10"/>
        <v/>
      </c>
      <c r="N183">
        <f>IF($B$1=0,0,IF(F183=MAX($F$6:$F$206),MAX($N$6:N182)+1,0))</f>
        <v>0</v>
      </c>
      <c r="AC183" s="25"/>
      <c r="AD183" s="26"/>
      <c r="AE183" s="27"/>
      <c r="AF183" s="28"/>
    </row>
    <row r="184" spans="2:32" ht="39.950000000000003" customHeight="1" thickBot="1">
      <c r="B184" s="14" t="str">
        <f t="shared" si="8"/>
        <v/>
      </c>
      <c r="C184" s="38"/>
      <c r="D184" s="36"/>
      <c r="E184" s="15"/>
      <c r="F184" s="15"/>
      <c r="G184" s="16"/>
      <c r="H184" s="36"/>
      <c r="L184" t="str">
        <f t="shared" si="9"/>
        <v/>
      </c>
      <c r="M184" t="str">
        <f t="shared" si="10"/>
        <v/>
      </c>
      <c r="N184">
        <f>IF($B$1=0,0,IF(F184=MAX($F$6:$F$206),MAX($N$6:N183)+1,0))</f>
        <v>0</v>
      </c>
      <c r="AC184" s="30"/>
      <c r="AD184" s="26"/>
      <c r="AE184" s="27"/>
      <c r="AF184" s="28"/>
    </row>
    <row r="185" spans="2:32" ht="39.950000000000003" customHeight="1" thickBot="1">
      <c r="B185" s="14" t="str">
        <f t="shared" si="8"/>
        <v/>
      </c>
      <c r="C185" s="38"/>
      <c r="D185" s="36"/>
      <c r="E185" s="15"/>
      <c r="F185" s="15"/>
      <c r="G185" s="16"/>
      <c r="H185" s="36"/>
      <c r="L185" t="str">
        <f t="shared" si="9"/>
        <v/>
      </c>
      <c r="M185" t="str">
        <f t="shared" si="10"/>
        <v/>
      </c>
      <c r="N185">
        <f>IF($B$1=0,0,IF(F185=MAX($F$6:$F$206),MAX($N$6:N184)+1,0))</f>
        <v>0</v>
      </c>
      <c r="AC185" s="25"/>
      <c r="AD185" s="26"/>
      <c r="AE185" s="27"/>
      <c r="AF185" s="28"/>
    </row>
    <row r="186" spans="2:32" ht="39.950000000000003" customHeight="1" thickBot="1">
      <c r="B186" s="14" t="str">
        <f t="shared" si="8"/>
        <v/>
      </c>
      <c r="C186" s="38"/>
      <c r="D186" s="36"/>
      <c r="E186" s="15"/>
      <c r="F186" s="15"/>
      <c r="G186" s="16"/>
      <c r="H186" s="36"/>
      <c r="L186" t="str">
        <f t="shared" si="9"/>
        <v/>
      </c>
      <c r="M186" t="str">
        <f t="shared" si="10"/>
        <v/>
      </c>
      <c r="N186">
        <f>IF($B$1=0,0,IF(F186=MAX($F$6:$F$206),MAX($N$6:N185)+1,0))</f>
        <v>0</v>
      </c>
      <c r="AC186" s="30"/>
      <c r="AD186" s="26"/>
      <c r="AE186" s="27"/>
      <c r="AF186" s="28"/>
    </row>
    <row r="187" spans="2:32" ht="39.950000000000003" customHeight="1" thickBot="1">
      <c r="B187" s="14" t="str">
        <f t="shared" si="8"/>
        <v/>
      </c>
      <c r="C187" s="38"/>
      <c r="D187" s="36"/>
      <c r="E187" s="15"/>
      <c r="F187" s="15"/>
      <c r="G187" s="16"/>
      <c r="H187" s="36"/>
      <c r="L187" t="str">
        <f t="shared" si="9"/>
        <v/>
      </c>
      <c r="M187" t="str">
        <f t="shared" si="10"/>
        <v/>
      </c>
      <c r="N187">
        <f>IF($B$1=0,0,IF(F187=MAX($F$6:$F$206),MAX($N$6:N186)+1,0))</f>
        <v>0</v>
      </c>
      <c r="AC187" s="32"/>
      <c r="AD187" s="26"/>
      <c r="AE187" s="27"/>
      <c r="AF187" s="28"/>
    </row>
    <row r="188" spans="2:32" ht="39.950000000000003" customHeight="1" thickBot="1">
      <c r="B188" s="14" t="str">
        <f t="shared" si="8"/>
        <v/>
      </c>
      <c r="C188" s="38"/>
      <c r="D188" s="36"/>
      <c r="E188" s="15"/>
      <c r="F188" s="15"/>
      <c r="G188" s="16"/>
      <c r="H188" s="36"/>
      <c r="L188" t="str">
        <f t="shared" si="9"/>
        <v/>
      </c>
      <c r="M188" t="str">
        <f t="shared" si="10"/>
        <v/>
      </c>
      <c r="N188">
        <f>IF($B$1=0,0,IF(F188=MAX($F$6:$F$206),MAX($N$6:N187)+1,0))</f>
        <v>0</v>
      </c>
      <c r="AC188" s="25"/>
      <c r="AD188" s="26"/>
      <c r="AE188" s="27"/>
      <c r="AF188" s="28"/>
    </row>
    <row r="189" spans="2:32" ht="39.950000000000003" customHeight="1" thickBot="1">
      <c r="B189" s="14" t="str">
        <f t="shared" si="8"/>
        <v/>
      </c>
      <c r="C189" s="38"/>
      <c r="D189" s="36"/>
      <c r="E189" s="15"/>
      <c r="F189" s="15"/>
      <c r="G189" s="16"/>
      <c r="H189" s="36"/>
      <c r="L189" t="str">
        <f t="shared" si="9"/>
        <v/>
      </c>
      <c r="M189" t="str">
        <f t="shared" si="10"/>
        <v/>
      </c>
      <c r="N189">
        <f>IF($B$1=0,0,IF(F189=MAX($F$6:$F$206),MAX($N$6:N188)+1,0))</f>
        <v>0</v>
      </c>
      <c r="AC189" s="25"/>
      <c r="AD189" s="26"/>
      <c r="AE189" s="27"/>
      <c r="AF189" s="28"/>
    </row>
    <row r="190" spans="2:32" ht="39.950000000000003" customHeight="1" thickBot="1">
      <c r="B190" s="14" t="str">
        <f t="shared" si="8"/>
        <v/>
      </c>
      <c r="C190" s="38"/>
      <c r="D190" s="36"/>
      <c r="E190" s="15"/>
      <c r="F190" s="15"/>
      <c r="G190" s="16"/>
      <c r="H190" s="36"/>
      <c r="L190" t="str">
        <f t="shared" si="9"/>
        <v/>
      </c>
      <c r="M190" t="str">
        <f t="shared" si="10"/>
        <v/>
      </c>
      <c r="N190">
        <f>IF($B$1=0,0,IF(F190=MAX($F$6:$F$206),MAX($N$6:N189)+1,0))</f>
        <v>0</v>
      </c>
      <c r="AC190" s="25"/>
      <c r="AD190" s="26"/>
      <c r="AE190" s="27"/>
      <c r="AF190" s="28"/>
    </row>
    <row r="191" spans="2:32" ht="39.950000000000003" customHeight="1" thickBot="1">
      <c r="B191" s="14" t="str">
        <f t="shared" si="8"/>
        <v/>
      </c>
      <c r="C191" s="38"/>
      <c r="D191" s="36"/>
      <c r="E191" s="15"/>
      <c r="F191" s="15"/>
      <c r="G191" s="16"/>
      <c r="H191" s="36"/>
      <c r="L191" t="str">
        <f t="shared" si="9"/>
        <v/>
      </c>
      <c r="M191" t="str">
        <f t="shared" si="10"/>
        <v/>
      </c>
      <c r="N191">
        <f>IF($B$1=0,0,IF(F191=MAX($F$6:$F$206),MAX($N$6:N190)+1,0))</f>
        <v>0</v>
      </c>
      <c r="AC191" s="30"/>
      <c r="AD191" s="26"/>
      <c r="AE191" s="27"/>
      <c r="AF191" s="28"/>
    </row>
    <row r="192" spans="2:32" ht="39.950000000000003" customHeight="1" thickBot="1">
      <c r="B192" s="14" t="str">
        <f t="shared" si="8"/>
        <v/>
      </c>
      <c r="C192" s="38"/>
      <c r="D192" s="36"/>
      <c r="E192" s="15"/>
      <c r="F192" s="15"/>
      <c r="G192" s="16"/>
      <c r="H192" s="36"/>
      <c r="L192" t="str">
        <f t="shared" si="9"/>
        <v/>
      </c>
      <c r="M192" t="str">
        <f t="shared" si="10"/>
        <v/>
      </c>
      <c r="N192">
        <f>IF($B$1=0,0,IF(F192=MAX($F$6:$F$206),MAX($N$6:N191)+1,0))</f>
        <v>0</v>
      </c>
      <c r="AC192" s="31"/>
      <c r="AD192" s="31"/>
      <c r="AE192" s="31"/>
      <c r="AF192" s="28"/>
    </row>
    <row r="193" spans="2:32" ht="39.950000000000003" customHeight="1" thickBot="1">
      <c r="B193" s="14" t="str">
        <f t="shared" si="8"/>
        <v/>
      </c>
      <c r="C193" s="38"/>
      <c r="D193" s="36"/>
      <c r="E193" s="15"/>
      <c r="F193" s="15"/>
      <c r="G193" s="16"/>
      <c r="H193" s="36"/>
      <c r="L193" t="str">
        <f t="shared" si="9"/>
        <v/>
      </c>
      <c r="M193" t="str">
        <f t="shared" si="10"/>
        <v/>
      </c>
      <c r="N193">
        <f>IF($B$1=0,0,IF(F193=MAX($F$6:$F$206),MAX($N$6:N192)+1,0))</f>
        <v>0</v>
      </c>
      <c r="AC193" s="31"/>
      <c r="AD193" s="26"/>
      <c r="AE193" s="27"/>
      <c r="AF193" s="28"/>
    </row>
    <row r="194" spans="2:32" ht="39.950000000000003" customHeight="1" thickBot="1">
      <c r="B194" s="14" t="str">
        <f t="shared" si="8"/>
        <v/>
      </c>
      <c r="C194" s="38"/>
      <c r="D194" s="36"/>
      <c r="E194" s="15"/>
      <c r="F194" s="15"/>
      <c r="G194" s="16"/>
      <c r="H194" s="36"/>
      <c r="L194" t="str">
        <f t="shared" si="9"/>
        <v/>
      </c>
      <c r="M194" t="str">
        <f t="shared" si="10"/>
        <v/>
      </c>
      <c r="N194">
        <f>IF($B$1=0,0,IF(F194=MAX($F$6:$F$206),MAX($N$6:N193)+1,0))</f>
        <v>0</v>
      </c>
      <c r="AC194" s="25"/>
      <c r="AD194" s="26"/>
      <c r="AE194" s="27"/>
      <c r="AF194" s="28"/>
    </row>
    <row r="195" spans="2:32" ht="39.950000000000003" customHeight="1" thickBot="1">
      <c r="B195" s="14" t="str">
        <f t="shared" si="8"/>
        <v/>
      </c>
      <c r="C195" s="38"/>
      <c r="D195" s="36"/>
      <c r="E195" s="15"/>
      <c r="F195" s="15"/>
      <c r="G195" s="16"/>
      <c r="H195" s="36"/>
      <c r="L195" t="str">
        <f t="shared" si="9"/>
        <v/>
      </c>
      <c r="M195" t="str">
        <f t="shared" si="10"/>
        <v/>
      </c>
      <c r="N195">
        <f>IF($B$1=0,0,IF(F195=MAX($F$6:$F$206),MAX($N$6:N194)+1,0))</f>
        <v>0</v>
      </c>
      <c r="AC195" s="30"/>
      <c r="AD195" s="26"/>
      <c r="AE195" s="27"/>
      <c r="AF195" s="28"/>
    </row>
    <row r="196" spans="2:32" ht="39.950000000000003" customHeight="1" thickBot="1">
      <c r="B196" s="14" t="str">
        <f t="shared" si="8"/>
        <v/>
      </c>
      <c r="C196" s="38"/>
      <c r="D196" s="36"/>
      <c r="E196" s="15"/>
      <c r="F196" s="15"/>
      <c r="G196" s="16"/>
      <c r="H196" s="36"/>
      <c r="L196" t="str">
        <f t="shared" si="9"/>
        <v/>
      </c>
      <c r="M196" t="str">
        <f t="shared" si="10"/>
        <v/>
      </c>
      <c r="N196">
        <f>IF($B$1=0,0,IF(F196=MAX($F$6:$F$206),MAX($N$6:N195)+1,0))</f>
        <v>0</v>
      </c>
      <c r="AC196" s="30"/>
      <c r="AD196" s="26"/>
      <c r="AE196" s="27"/>
      <c r="AF196" s="28"/>
    </row>
    <row r="197" spans="2:32" ht="39.950000000000003" customHeight="1" thickBot="1">
      <c r="B197" s="14" t="str">
        <f t="shared" si="8"/>
        <v/>
      </c>
      <c r="C197" s="38"/>
      <c r="D197" s="36"/>
      <c r="E197" s="15"/>
      <c r="F197" s="15"/>
      <c r="G197" s="16"/>
      <c r="H197" s="36"/>
      <c r="L197" t="str">
        <f t="shared" si="9"/>
        <v/>
      </c>
      <c r="M197" t="str">
        <f t="shared" si="10"/>
        <v/>
      </c>
      <c r="N197">
        <f>IF($B$1=0,0,IF(F197=MAX($F$6:$F$206),MAX($N$6:N196)+1,0))</f>
        <v>0</v>
      </c>
      <c r="AC197" s="30"/>
      <c r="AD197" s="26"/>
      <c r="AE197" s="27"/>
      <c r="AF197" s="28"/>
    </row>
    <row r="198" spans="2:32" ht="39.950000000000003" customHeight="1" thickBot="1">
      <c r="B198" s="14" t="str">
        <f t="shared" ref="B198:B206" si="11">IF(ISERROR(RANK(M198,$M$6:$M$206,1))=TRUE,"",RANK(M198,$M$6:$M$206,1))</f>
        <v/>
      </c>
      <c r="C198" s="38"/>
      <c r="D198" s="36"/>
      <c r="E198" s="15"/>
      <c r="F198" s="15"/>
      <c r="G198" s="16"/>
      <c r="H198" s="36"/>
      <c r="L198" t="str">
        <f t="shared" ref="L198:L206" si="12">B198</f>
        <v/>
      </c>
      <c r="M198" t="str">
        <f t="shared" ref="M198:M206" si="13">IF(F198+N198=0,"",F198+N198)</f>
        <v/>
      </c>
      <c r="N198">
        <f>IF($B$1=0,0,IF(F198=MAX($F$6:$F$206),MAX($N$6:N197)+1,0))</f>
        <v>0</v>
      </c>
      <c r="AC198" s="25"/>
      <c r="AD198" s="26"/>
      <c r="AE198" s="27"/>
      <c r="AF198" s="28"/>
    </row>
    <row r="199" spans="2:32" ht="39.950000000000003" customHeight="1" thickBot="1">
      <c r="B199" s="14" t="str">
        <f t="shared" si="11"/>
        <v/>
      </c>
      <c r="C199" s="38"/>
      <c r="D199" s="36"/>
      <c r="E199" s="15"/>
      <c r="F199" s="15"/>
      <c r="G199" s="16"/>
      <c r="H199" s="36"/>
      <c r="L199" t="str">
        <f t="shared" si="12"/>
        <v/>
      </c>
      <c r="M199" t="str">
        <f t="shared" si="13"/>
        <v/>
      </c>
      <c r="N199">
        <f>IF($B$1=0,0,IF(F199=MAX($F$6:$F$206),MAX($N$6:N198)+1,0))</f>
        <v>0</v>
      </c>
      <c r="AC199" s="31"/>
      <c r="AD199" s="26"/>
      <c r="AE199" s="27"/>
      <c r="AF199" s="28"/>
    </row>
    <row r="200" spans="2:32" ht="39.950000000000003" customHeight="1" thickBot="1">
      <c r="B200" s="14" t="str">
        <f t="shared" si="11"/>
        <v/>
      </c>
      <c r="C200" s="38"/>
      <c r="D200" s="36"/>
      <c r="E200" s="15"/>
      <c r="F200" s="15"/>
      <c r="G200" s="16"/>
      <c r="H200" s="36"/>
      <c r="L200" t="str">
        <f t="shared" si="12"/>
        <v/>
      </c>
      <c r="M200" t="str">
        <f t="shared" si="13"/>
        <v/>
      </c>
      <c r="N200">
        <f>IF($B$1=0,0,IF(F200=MAX($F$6:$F$206),MAX($N$6:N199)+1,0))</f>
        <v>0</v>
      </c>
      <c r="AC200" s="25"/>
      <c r="AD200" s="26"/>
      <c r="AE200" s="27"/>
      <c r="AF200" s="28"/>
    </row>
    <row r="201" spans="2:32" ht="39.950000000000003" customHeight="1" thickBot="1">
      <c r="B201" s="14" t="str">
        <f t="shared" si="11"/>
        <v/>
      </c>
      <c r="C201" s="38"/>
      <c r="D201" s="36"/>
      <c r="E201" s="15"/>
      <c r="F201" s="15"/>
      <c r="G201" s="16"/>
      <c r="H201" s="36"/>
      <c r="L201" t="str">
        <f t="shared" si="12"/>
        <v/>
      </c>
      <c r="M201" t="str">
        <f t="shared" si="13"/>
        <v/>
      </c>
      <c r="N201">
        <f>IF($B$1=0,0,IF(F201=MAX($F$6:$F$206),MAX($N$6:N200)+1,0))</f>
        <v>0</v>
      </c>
      <c r="AC201" s="31"/>
      <c r="AD201" s="31"/>
      <c r="AE201" s="31"/>
      <c r="AF201" s="28"/>
    </row>
    <row r="202" spans="2:32" ht="39.950000000000003" customHeight="1" thickBot="1">
      <c r="B202" s="14" t="str">
        <f t="shared" si="11"/>
        <v/>
      </c>
      <c r="C202" s="38"/>
      <c r="D202" s="36"/>
      <c r="E202" s="15"/>
      <c r="F202" s="15"/>
      <c r="G202" s="16"/>
      <c r="H202" s="36"/>
      <c r="L202" t="str">
        <f t="shared" si="12"/>
        <v/>
      </c>
      <c r="M202" t="str">
        <f t="shared" si="13"/>
        <v/>
      </c>
      <c r="N202">
        <f>IF($B$1=0,0,IF(F202=MAX($F$6:$F$206),MAX($N$6:N201)+1,0))</f>
        <v>0</v>
      </c>
      <c r="AC202" s="30"/>
      <c r="AD202" s="26"/>
      <c r="AE202" s="27"/>
      <c r="AF202" s="28"/>
    </row>
    <row r="203" spans="2:32" ht="39.950000000000003" customHeight="1" thickBot="1">
      <c r="B203" s="14" t="str">
        <f t="shared" si="11"/>
        <v/>
      </c>
      <c r="C203" s="38"/>
      <c r="D203" s="36"/>
      <c r="E203" s="15"/>
      <c r="F203" s="15"/>
      <c r="G203" s="16"/>
      <c r="H203" s="36"/>
      <c r="L203" t="str">
        <f t="shared" si="12"/>
        <v/>
      </c>
      <c r="M203" t="str">
        <f t="shared" si="13"/>
        <v/>
      </c>
      <c r="N203">
        <f>IF($B$1=0,0,IF(F203=MAX($F$6:$F$206),MAX($N$6:N202)+1,0))</f>
        <v>0</v>
      </c>
      <c r="AC203" s="31"/>
      <c r="AD203" s="31"/>
      <c r="AE203" s="31"/>
      <c r="AF203" s="28"/>
    </row>
    <row r="204" spans="2:32" ht="39.950000000000003" customHeight="1" thickBot="1">
      <c r="B204" s="14" t="str">
        <f t="shared" si="11"/>
        <v/>
      </c>
      <c r="C204" s="38"/>
      <c r="D204" s="36"/>
      <c r="E204" s="15"/>
      <c r="F204" s="15"/>
      <c r="G204" s="16"/>
      <c r="H204" s="36"/>
      <c r="L204" t="str">
        <f t="shared" si="12"/>
        <v/>
      </c>
      <c r="M204" t="str">
        <f t="shared" si="13"/>
        <v/>
      </c>
      <c r="N204">
        <f>IF($B$1=0,0,IF(F204=MAX($F$6:$F$206),MAX($N$6:N203)+1,0))</f>
        <v>0</v>
      </c>
      <c r="AC204" s="25"/>
      <c r="AD204" s="26"/>
      <c r="AE204" s="27"/>
      <c r="AF204" s="28"/>
    </row>
    <row r="205" spans="2:32" ht="39.950000000000003" customHeight="1" thickBot="1">
      <c r="B205" s="14" t="str">
        <f t="shared" si="11"/>
        <v/>
      </c>
      <c r="C205" s="38"/>
      <c r="D205" s="36"/>
      <c r="E205" s="15"/>
      <c r="F205" s="15"/>
      <c r="G205" s="16"/>
      <c r="H205" s="36"/>
      <c r="L205" t="str">
        <f t="shared" si="12"/>
        <v/>
      </c>
      <c r="M205" t="str">
        <f t="shared" si="13"/>
        <v/>
      </c>
      <c r="N205">
        <f>IF($B$1=0,0,IF(F205=MAX($F$6:$F$206),MAX($N$6:N204)+1,0))</f>
        <v>0</v>
      </c>
      <c r="AC205" s="30"/>
      <c r="AD205" s="26"/>
      <c r="AE205" s="27"/>
      <c r="AF205" s="28"/>
    </row>
    <row r="206" spans="2:32" ht="39.950000000000003" customHeight="1" thickBot="1">
      <c r="B206" s="14" t="str">
        <f t="shared" si="11"/>
        <v/>
      </c>
      <c r="C206" s="39"/>
      <c r="D206" s="36"/>
      <c r="E206" s="15"/>
      <c r="F206" s="15"/>
      <c r="G206" s="16"/>
      <c r="H206" s="36"/>
      <c r="L206" t="str">
        <f t="shared" si="12"/>
        <v/>
      </c>
      <c r="M206" t="str">
        <f t="shared" si="13"/>
        <v/>
      </c>
      <c r="N206">
        <f>IF($B$1=0,0,IF(F206=MAX($F$6:$F$206),MAX($N$6:N205)+1,0))</f>
        <v>0</v>
      </c>
      <c r="AC206" s="25"/>
      <c r="AD206" s="26"/>
      <c r="AE206" s="27"/>
      <c r="AF206" s="28"/>
    </row>
    <row r="207" spans="2:32" ht="15.75">
      <c r="AC207" s="25"/>
      <c r="AD207" s="26"/>
      <c r="AE207" s="27"/>
      <c r="AF207" s="28"/>
    </row>
    <row r="208" spans="2:32" ht="15.75">
      <c r="AC208" s="25"/>
      <c r="AD208" s="26"/>
      <c r="AE208" s="27"/>
      <c r="AF208" s="28"/>
    </row>
    <row r="209" spans="29:32" ht="15.75">
      <c r="AC209" s="25"/>
      <c r="AD209" s="26"/>
      <c r="AE209" s="27"/>
      <c r="AF209" s="28"/>
    </row>
    <row r="210" spans="29:32" ht="15.75">
      <c r="AC210" s="30"/>
      <c r="AD210" s="26"/>
      <c r="AE210" s="27"/>
      <c r="AF210" s="28"/>
    </row>
    <row r="211" spans="29:32" ht="15.75">
      <c r="AC211" s="31"/>
      <c r="AD211" s="26"/>
      <c r="AE211" s="27"/>
      <c r="AF211" s="28"/>
    </row>
    <row r="212" spans="29:32" ht="15.75">
      <c r="AC212" s="25"/>
      <c r="AD212" s="26"/>
      <c r="AE212" s="27"/>
      <c r="AF212" s="28"/>
    </row>
    <row r="213" spans="29:32" ht="15.75">
      <c r="AC213" s="25"/>
      <c r="AD213" s="26"/>
      <c r="AE213" s="27"/>
      <c r="AF213" s="28"/>
    </row>
    <row r="214" spans="29:32" ht="15.75">
      <c r="AC214" s="30"/>
      <c r="AD214" s="26"/>
      <c r="AE214" s="27"/>
      <c r="AF214" s="28"/>
    </row>
    <row r="215" spans="29:32" ht="15.75">
      <c r="AC215" s="30"/>
      <c r="AD215" s="26"/>
      <c r="AE215" s="27"/>
      <c r="AF215" s="28"/>
    </row>
    <row r="216" spans="29:32" ht="15.75">
      <c r="AC216" s="30"/>
      <c r="AD216" s="26"/>
      <c r="AE216" s="27"/>
      <c r="AF216" s="28"/>
    </row>
    <row r="217" spans="29:32" ht="15.75">
      <c r="AC217" s="31"/>
      <c r="AD217" s="31"/>
      <c r="AE217" s="31"/>
      <c r="AF217" s="28"/>
    </row>
    <row r="218" spans="29:32" ht="15.75">
      <c r="AC218" s="31"/>
      <c r="AD218" s="26"/>
      <c r="AE218" s="27"/>
      <c r="AF218" s="28"/>
    </row>
    <row r="219" spans="29:32" ht="15.75">
      <c r="AC219" s="31"/>
      <c r="AD219" s="26"/>
      <c r="AE219" s="27"/>
      <c r="AF219" s="28"/>
    </row>
    <row r="220" spans="29:32" ht="15.75">
      <c r="AC220" s="25"/>
      <c r="AD220" s="26"/>
      <c r="AE220" s="27"/>
      <c r="AF220" s="28"/>
    </row>
    <row r="221" spans="29:32" ht="15.75">
      <c r="AC221" s="30"/>
      <c r="AD221" s="26"/>
      <c r="AE221" s="27"/>
      <c r="AF221" s="28"/>
    </row>
    <row r="222" spans="29:32" ht="15.75">
      <c r="AC222" s="30"/>
      <c r="AD222" s="26"/>
      <c r="AE222" s="27"/>
      <c r="AF222" s="28"/>
    </row>
    <row r="223" spans="29:32" ht="15.75">
      <c r="AC223" s="25"/>
      <c r="AD223" s="26"/>
      <c r="AE223" s="27"/>
      <c r="AF223" s="28"/>
    </row>
    <row r="224" spans="29:32" ht="15.75">
      <c r="AC224" s="25"/>
      <c r="AD224" s="26"/>
      <c r="AE224" s="27"/>
      <c r="AF224" s="28"/>
    </row>
    <row r="225" spans="29:32" ht="15.75">
      <c r="AC225" s="25"/>
      <c r="AD225" s="26"/>
      <c r="AE225" s="27"/>
      <c r="AF225" s="28"/>
    </row>
    <row r="226" spans="29:32" ht="15.75">
      <c r="AC226" s="25"/>
      <c r="AD226" s="26"/>
      <c r="AE226" s="27"/>
      <c r="AF226" s="28"/>
    </row>
    <row r="227" spans="29:32" ht="15.75">
      <c r="AC227" s="30"/>
      <c r="AD227" s="26"/>
      <c r="AE227" s="27"/>
      <c r="AF227" s="28"/>
    </row>
    <row r="228" spans="29:32" ht="15.75">
      <c r="AC228" s="25"/>
      <c r="AD228" s="26"/>
      <c r="AE228" s="27"/>
      <c r="AF228" s="28"/>
    </row>
    <row r="229" spans="29:32" ht="15.75">
      <c r="AC229" s="30"/>
      <c r="AD229" s="26"/>
      <c r="AE229" s="27"/>
      <c r="AF229" s="28"/>
    </row>
    <row r="230" spans="29:32" ht="15.75">
      <c r="AC230" s="31"/>
      <c r="AD230" s="31"/>
      <c r="AE230" s="31"/>
      <c r="AF230" s="28"/>
    </row>
    <row r="231" spans="29:32" ht="15.75">
      <c r="AC231" s="30"/>
      <c r="AD231" s="26"/>
      <c r="AE231" s="27"/>
      <c r="AF231" s="28"/>
    </row>
    <row r="232" spans="29:32" ht="15.75">
      <c r="AC232" s="30"/>
      <c r="AD232" s="26"/>
      <c r="AE232" s="27"/>
      <c r="AF232" s="28"/>
    </row>
    <row r="233" spans="29:32" ht="15.75">
      <c r="AC233" s="30"/>
      <c r="AD233" s="26"/>
      <c r="AE233" s="27"/>
      <c r="AF233" s="28"/>
    </row>
    <row r="234" spans="29:32" ht="15.75">
      <c r="AC234" s="25"/>
      <c r="AD234" s="26"/>
      <c r="AE234" s="27"/>
      <c r="AF234" s="28"/>
    </row>
    <row r="235" spans="29:32" ht="15.75">
      <c r="AC235" s="30"/>
      <c r="AD235" s="26"/>
      <c r="AE235" s="27"/>
      <c r="AF235" s="28"/>
    </row>
    <row r="236" spans="29:32" ht="15.75">
      <c r="AC236" s="31"/>
      <c r="AD236" s="26"/>
      <c r="AE236" s="27"/>
      <c r="AF236" s="28"/>
    </row>
    <row r="237" spans="29:32" ht="15.75">
      <c r="AC237" s="30"/>
      <c r="AD237" s="26"/>
      <c r="AE237" s="27"/>
      <c r="AF237" s="28"/>
    </row>
    <row r="238" spans="29:32" ht="15.75">
      <c r="AC238" s="30"/>
      <c r="AD238" s="26"/>
      <c r="AE238" s="27"/>
      <c r="AF238" s="28"/>
    </row>
    <row r="239" spans="29:32" ht="15.75">
      <c r="AC239" s="30"/>
      <c r="AD239" s="26"/>
      <c r="AE239" s="27"/>
      <c r="AF239" s="28"/>
    </row>
    <row r="240" spans="29:32" ht="15.75">
      <c r="AC240" s="30"/>
      <c r="AD240" s="26"/>
      <c r="AE240" s="27"/>
      <c r="AF240" s="28"/>
    </row>
    <row r="241" spans="29:32" ht="15.75">
      <c r="AC241" s="25"/>
      <c r="AD241" s="26"/>
      <c r="AE241" s="27"/>
      <c r="AF241" s="28"/>
    </row>
    <row r="242" spans="29:32" ht="15.75">
      <c r="AC242" s="31"/>
      <c r="AD242" s="31"/>
      <c r="AE242" s="31"/>
      <c r="AF242" s="28"/>
    </row>
    <row r="243" spans="29:32" ht="15.75">
      <c r="AC243" s="25"/>
      <c r="AD243" s="26"/>
      <c r="AE243" s="27"/>
      <c r="AF243" s="28"/>
    </row>
    <row r="244" spans="29:32" ht="15.75">
      <c r="AC244" s="25"/>
      <c r="AD244" s="26"/>
      <c r="AE244" s="27"/>
      <c r="AF244" s="28"/>
    </row>
    <row r="245" spans="29:32" ht="15.75">
      <c r="AC245" s="25"/>
      <c r="AD245" s="26"/>
      <c r="AE245" s="27"/>
      <c r="AF245" s="28"/>
    </row>
    <row r="246" spans="29:32" ht="15.75">
      <c r="AC246" s="25"/>
      <c r="AD246" s="26"/>
      <c r="AE246" s="27"/>
      <c r="AF246" s="28"/>
    </row>
    <row r="247" spans="29:32" ht="15.75">
      <c r="AC247" s="25"/>
      <c r="AD247" s="26"/>
      <c r="AE247" s="27"/>
      <c r="AF247" s="28"/>
    </row>
    <row r="248" spans="29:32" ht="15.75">
      <c r="AC248" s="30"/>
      <c r="AD248" s="26"/>
      <c r="AE248" s="27"/>
      <c r="AF248" s="28"/>
    </row>
    <row r="249" spans="29:32" ht="15.75">
      <c r="AC249" s="25"/>
      <c r="AD249" s="26"/>
      <c r="AE249" s="27"/>
      <c r="AF249" s="28"/>
    </row>
    <row r="250" spans="29:32" ht="15.75">
      <c r="AC250" s="25"/>
      <c r="AD250" s="26"/>
      <c r="AE250" s="27"/>
      <c r="AF250" s="28"/>
    </row>
    <row r="251" spans="29:32" ht="15.75">
      <c r="AC251" s="25"/>
      <c r="AD251" s="26"/>
      <c r="AE251" s="27"/>
      <c r="AF251" s="28"/>
    </row>
    <row r="252" spans="29:32" ht="15.75">
      <c r="AC252" s="31"/>
      <c r="AD252" s="26"/>
      <c r="AE252" s="27"/>
      <c r="AF252" s="28"/>
    </row>
    <row r="253" spans="29:32" ht="15.75">
      <c r="AC253" s="31"/>
      <c r="AD253" s="26"/>
      <c r="AE253" s="31"/>
      <c r="AF253" s="28"/>
    </row>
    <row r="254" spans="29:32" ht="15.75">
      <c r="AC254" s="25"/>
      <c r="AD254" s="26"/>
      <c r="AE254" s="27"/>
      <c r="AF254" s="28"/>
    </row>
    <row r="255" spans="29:32" ht="15.75">
      <c r="AC255" s="25"/>
      <c r="AD255" s="26"/>
      <c r="AE255" s="27"/>
      <c r="AF255" s="28"/>
    </row>
    <row r="256" spans="29:32" ht="15.75">
      <c r="AC256" s="31"/>
      <c r="AD256" s="26"/>
      <c r="AE256" s="31"/>
      <c r="AF256" s="28"/>
    </row>
    <row r="257" spans="29:32" ht="15.75">
      <c r="AC257" s="30"/>
      <c r="AD257" s="26"/>
      <c r="AE257" s="27"/>
      <c r="AF257" s="28"/>
    </row>
    <row r="258" spans="29:32" ht="15.75">
      <c r="AC258" s="25"/>
      <c r="AD258" s="26"/>
      <c r="AE258" s="27"/>
      <c r="AF258" s="28"/>
    </row>
    <row r="259" spans="29:32" ht="15.75">
      <c r="AC259" s="25"/>
      <c r="AD259" s="26"/>
      <c r="AE259" s="27"/>
      <c r="AF259" s="28"/>
    </row>
    <row r="260" spans="29:32" ht="15.75">
      <c r="AC260" s="25"/>
      <c r="AD260" s="26"/>
      <c r="AE260" s="27"/>
      <c r="AF260" s="28"/>
    </row>
    <row r="261" spans="29:32" ht="15.75">
      <c r="AC261" s="30"/>
      <c r="AD261" s="26"/>
      <c r="AE261" s="27"/>
      <c r="AF261" s="28"/>
    </row>
    <row r="262" spans="29:32" ht="15.75">
      <c r="AC262" s="31"/>
      <c r="AD262" s="31"/>
      <c r="AE262" s="31"/>
      <c r="AF262" s="28"/>
    </row>
    <row r="263" spans="29:32" ht="15.75">
      <c r="AC263" s="25"/>
      <c r="AD263" s="26"/>
      <c r="AE263" s="27"/>
      <c r="AF263" s="28"/>
    </row>
    <row r="264" spans="29:32" ht="15.75">
      <c r="AC264" s="31"/>
      <c r="AD264" s="31"/>
      <c r="AE264" s="31"/>
      <c r="AF264" s="28"/>
    </row>
    <row r="265" spans="29:32" ht="15.75">
      <c r="AC265" s="25"/>
      <c r="AD265" s="26"/>
      <c r="AE265" s="27"/>
      <c r="AF265" s="28"/>
    </row>
    <row r="266" spans="29:32" ht="15.75">
      <c r="AC266" s="30"/>
      <c r="AD266" s="26"/>
      <c r="AE266" s="27"/>
      <c r="AF266" s="28"/>
    </row>
    <row r="267" spans="29:32" ht="15.75">
      <c r="AC267" s="34"/>
      <c r="AD267" s="31"/>
      <c r="AE267" s="31"/>
      <c r="AF267" s="28"/>
    </row>
    <row r="268" spans="29:32" ht="15.75">
      <c r="AC268" s="25"/>
      <c r="AD268" s="26"/>
      <c r="AE268" s="27"/>
      <c r="AF268" s="28"/>
    </row>
    <row r="269" spans="29:32" ht="15.75">
      <c r="AC269" s="30"/>
      <c r="AD269" s="26"/>
      <c r="AE269" s="27"/>
      <c r="AF269" s="28"/>
    </row>
    <row r="270" spans="29:32" ht="15.75">
      <c r="AC270" s="25"/>
      <c r="AD270" s="26"/>
      <c r="AE270" s="27"/>
      <c r="AF270" s="28"/>
    </row>
    <row r="271" spans="29:32" ht="15.75">
      <c r="AC271" s="30"/>
      <c r="AD271" s="26"/>
      <c r="AE271" s="27"/>
      <c r="AF271" s="28"/>
    </row>
    <row r="272" spans="29:32" ht="15.75">
      <c r="AC272" s="25"/>
      <c r="AD272" s="26"/>
      <c r="AE272" s="27"/>
      <c r="AF272" s="28"/>
    </row>
    <row r="273" spans="29:32" ht="15.75">
      <c r="AC273" s="25"/>
      <c r="AD273" s="26"/>
      <c r="AE273" s="27"/>
      <c r="AF273" s="28"/>
    </row>
    <row r="274" spans="29:32" ht="15.75">
      <c r="AC274" s="31"/>
      <c r="AD274" s="31"/>
      <c r="AE274" s="31"/>
      <c r="AF274" s="28"/>
    </row>
    <row r="275" spans="29:32" ht="15.75">
      <c r="AC275" s="25"/>
      <c r="AD275" s="26"/>
      <c r="AE275" s="27"/>
      <c r="AF275" s="28"/>
    </row>
    <row r="276" spans="29:32" ht="15.75">
      <c r="AC276" s="30"/>
      <c r="AD276" s="26"/>
      <c r="AE276" s="27"/>
      <c r="AF276" s="28"/>
    </row>
    <row r="277" spans="29:32" ht="15.75">
      <c r="AC277" s="25"/>
      <c r="AD277" s="26"/>
      <c r="AE277" s="27"/>
      <c r="AF277" s="28"/>
    </row>
    <row r="278" spans="29:32" ht="15.75">
      <c r="AC278" s="34"/>
      <c r="AD278" s="31"/>
      <c r="AE278" s="31"/>
      <c r="AF278" s="28"/>
    </row>
    <row r="279" spans="29:32" ht="15.75">
      <c r="AC279" s="25"/>
      <c r="AD279" s="26"/>
      <c r="AE279" s="27"/>
      <c r="AF279" s="28"/>
    </row>
    <row r="280" spans="29:32" ht="15.75">
      <c r="AC280" s="25"/>
      <c r="AD280" s="26"/>
      <c r="AE280" s="27"/>
      <c r="AF280" s="28"/>
    </row>
    <row r="281" spans="29:32" ht="15.75">
      <c r="AC281" s="30"/>
      <c r="AD281" s="26"/>
      <c r="AE281" s="27"/>
      <c r="AF281" s="28"/>
    </row>
    <row r="282" spans="29:32" ht="15.75">
      <c r="AC282" s="30"/>
      <c r="AD282" s="26"/>
      <c r="AE282" s="27"/>
      <c r="AF282" s="28"/>
    </row>
    <row r="283" spans="29:32" ht="15.75">
      <c r="AC283" s="25"/>
      <c r="AD283" s="26"/>
      <c r="AE283" s="27"/>
      <c r="AF283" s="28"/>
    </row>
    <row r="284" spans="29:32" ht="15.75">
      <c r="AC284" s="31"/>
      <c r="AD284" s="26"/>
      <c r="AE284" s="31"/>
      <c r="AF284" s="28"/>
    </row>
    <row r="285" spans="29:32" ht="15.75">
      <c r="AC285" s="30"/>
      <c r="AD285" s="26"/>
      <c r="AE285" s="27"/>
      <c r="AF285" s="28"/>
    </row>
    <row r="286" spans="29:32" ht="15.75">
      <c r="AC286" s="25"/>
      <c r="AD286" s="26"/>
      <c r="AE286" s="27"/>
      <c r="AF286" s="28"/>
    </row>
    <row r="287" spans="29:32" ht="15.75">
      <c r="AC287" s="25"/>
      <c r="AD287" s="26"/>
      <c r="AE287" s="27"/>
      <c r="AF287" s="28"/>
    </row>
    <row r="288" spans="29:32" ht="15.75">
      <c r="AC288" s="25"/>
      <c r="AD288" s="26"/>
      <c r="AE288" s="27"/>
      <c r="AF288" s="28"/>
    </row>
    <row r="289" spans="29:32" ht="15.75">
      <c r="AC289" s="31"/>
      <c r="AD289" s="26"/>
      <c r="AE289" s="31"/>
      <c r="AF289" s="28"/>
    </row>
    <row r="290" spans="29:32" ht="15.75">
      <c r="AC290" s="25"/>
      <c r="AD290" s="26"/>
      <c r="AE290" s="27"/>
      <c r="AF290" s="28"/>
    </row>
    <row r="291" spans="29:32" ht="15.75">
      <c r="AC291" s="25"/>
      <c r="AD291" s="26"/>
      <c r="AE291" s="27"/>
      <c r="AF291" s="28"/>
    </row>
    <row r="292" spans="29:32" ht="15.75">
      <c r="AC292" s="31"/>
      <c r="AD292" s="26"/>
      <c r="AE292" s="31"/>
      <c r="AF292" s="28"/>
    </row>
    <row r="293" spans="29:32" ht="15.75">
      <c r="AC293" s="25"/>
      <c r="AD293" s="26"/>
      <c r="AE293" s="27"/>
      <c r="AF293" s="28"/>
    </row>
    <row r="294" spans="29:32" ht="15.75">
      <c r="AC294" s="30"/>
      <c r="AD294" s="26"/>
      <c r="AE294" s="27"/>
      <c r="AF294" s="28"/>
    </row>
    <row r="295" spans="29:32" ht="15.75">
      <c r="AC295" s="25"/>
      <c r="AD295" s="26"/>
      <c r="AE295" s="27"/>
      <c r="AF295" s="28"/>
    </row>
    <row r="296" spans="29:32" ht="15.75">
      <c r="AC296" s="31"/>
      <c r="AD296" s="31"/>
      <c r="AE296" s="31"/>
      <c r="AF296" s="28"/>
    </row>
    <row r="297" spans="29:32" ht="15.75">
      <c r="AC297" s="25"/>
      <c r="AD297" s="26"/>
      <c r="AE297" s="27"/>
      <c r="AF297" s="28"/>
    </row>
    <row r="298" spans="29:32" ht="15.75">
      <c r="AC298" s="25"/>
      <c r="AD298" s="26"/>
      <c r="AE298" s="27"/>
      <c r="AF298" s="28"/>
    </row>
    <row r="299" spans="29:32" ht="15.75">
      <c r="AC299" s="25"/>
      <c r="AD299" s="26"/>
      <c r="AE299" s="27"/>
      <c r="AF299" s="28"/>
    </row>
    <row r="300" spans="29:32" ht="15.75">
      <c r="AC300" s="31"/>
      <c r="AD300" s="26"/>
      <c r="AE300" s="27"/>
      <c r="AF300" s="28"/>
    </row>
    <row r="301" spans="29:32" ht="15.75">
      <c r="AC301" s="31"/>
      <c r="AD301" s="26"/>
      <c r="AE301" s="27"/>
      <c r="AF301" s="28"/>
    </row>
    <row r="302" spans="29:32" ht="15.75">
      <c r="AC302" s="25"/>
      <c r="AD302" s="26"/>
      <c r="AE302" s="27"/>
      <c r="AF302" s="28"/>
    </row>
    <row r="303" spans="29:32" ht="15.75">
      <c r="AC303" s="30"/>
      <c r="AD303" s="26"/>
      <c r="AE303" s="27"/>
      <c r="AF303" s="28"/>
    </row>
    <row r="304" spans="29:32" ht="15.75">
      <c r="AC304" s="31"/>
      <c r="AD304" s="31"/>
      <c r="AE304" s="31"/>
      <c r="AF304" s="28"/>
    </row>
    <row r="305" spans="29:32" ht="15.75">
      <c r="AC305" s="25"/>
      <c r="AD305" s="26"/>
      <c r="AE305" s="27"/>
      <c r="AF305" s="28"/>
    </row>
    <row r="306" spans="29:32" ht="15.75">
      <c r="AC306" s="31"/>
      <c r="AD306" s="26"/>
      <c r="AE306" s="31"/>
      <c r="AF306" s="28"/>
    </row>
    <row r="307" spans="29:32" ht="15.75">
      <c r="AC307" s="25"/>
      <c r="AD307" s="26"/>
      <c r="AE307" s="27"/>
      <c r="AF307" s="28"/>
    </row>
    <row r="308" spans="29:32" ht="15.75">
      <c r="AC308" s="25"/>
      <c r="AD308" s="26"/>
      <c r="AE308" s="27"/>
      <c r="AF308" s="28"/>
    </row>
    <row r="309" spans="29:32" ht="15.75">
      <c r="AC309" s="25"/>
      <c r="AD309" s="26"/>
      <c r="AE309" s="27"/>
      <c r="AF309" s="28"/>
    </row>
    <row r="310" spans="29:32" ht="15.75">
      <c r="AC310" s="25"/>
      <c r="AD310" s="26"/>
      <c r="AE310" s="27"/>
      <c r="AF310" s="28"/>
    </row>
    <row r="311" spans="29:32" ht="15.75">
      <c r="AC311" s="31"/>
      <c r="AD311" s="26"/>
      <c r="AE311" s="27"/>
      <c r="AF311" s="28"/>
    </row>
    <row r="312" spans="29:32" ht="15.75">
      <c r="AC312" s="31"/>
      <c r="AD312" s="26"/>
      <c r="AE312" s="27"/>
      <c r="AF312" s="28"/>
    </row>
    <row r="313" spans="29:32" ht="15.75">
      <c r="AC313" s="25"/>
      <c r="AD313" s="26"/>
      <c r="AE313" s="27"/>
      <c r="AF313" s="28"/>
    </row>
    <row r="314" spans="29:32" ht="15.75">
      <c r="AC314" s="31"/>
      <c r="AD314" s="26"/>
      <c r="AE314" s="27"/>
      <c r="AF314" s="28"/>
    </row>
    <row r="315" spans="29:32" ht="15.75">
      <c r="AC315" s="30"/>
      <c r="AD315" s="26"/>
      <c r="AE315" s="27"/>
      <c r="AF315" s="28"/>
    </row>
    <row r="316" spans="29:32" ht="15.75">
      <c r="AC316" s="30"/>
      <c r="AD316" s="26"/>
      <c r="AE316" s="27"/>
      <c r="AF316" s="28"/>
    </row>
    <row r="317" spans="29:32" ht="15.75">
      <c r="AC317" s="30"/>
      <c r="AD317" s="26"/>
      <c r="AE317" s="27"/>
      <c r="AF317" s="28"/>
    </row>
    <row r="318" spans="29:32" ht="15.75">
      <c r="AC318" s="30"/>
      <c r="AD318" s="26"/>
      <c r="AE318" s="27"/>
      <c r="AF318" s="28"/>
    </row>
    <row r="319" spans="29:32" ht="15.75">
      <c r="AC319" s="25"/>
      <c r="AD319" s="26"/>
      <c r="AE319" s="27"/>
      <c r="AF319" s="28"/>
    </row>
    <row r="320" spans="29:32" ht="15.75">
      <c r="AC320" s="25"/>
      <c r="AD320" s="26"/>
      <c r="AE320" s="27"/>
      <c r="AF320" s="28"/>
    </row>
    <row r="321" spans="29:32" ht="15.75">
      <c r="AC321" s="31"/>
      <c r="AD321" s="31"/>
      <c r="AE321" s="31"/>
      <c r="AF321" s="28"/>
    </row>
    <row r="322" spans="29:32" ht="15.75">
      <c r="AC322" s="25"/>
      <c r="AD322" s="26"/>
      <c r="AE322" s="27"/>
      <c r="AF322" s="28"/>
    </row>
    <row r="323" spans="29:32" ht="15.75">
      <c r="AC323" s="25"/>
      <c r="AD323" s="26"/>
      <c r="AE323" s="27"/>
      <c r="AF323" s="28"/>
    </row>
    <row r="324" spans="29:32" ht="15.75">
      <c r="AC324" s="30"/>
      <c r="AD324" s="26"/>
      <c r="AE324" s="27"/>
      <c r="AF324" s="28"/>
    </row>
    <row r="325" spans="29:32" ht="15.75">
      <c r="AC325" s="31"/>
      <c r="AD325" s="26"/>
      <c r="AE325" s="27"/>
      <c r="AF325" s="28"/>
    </row>
    <row r="326" spans="29:32" ht="15.75">
      <c r="AC326" s="30"/>
      <c r="AD326" s="26"/>
      <c r="AE326" s="27"/>
      <c r="AF326" s="28"/>
    </row>
    <row r="327" spans="29:32" ht="15.75">
      <c r="AC327" s="31"/>
      <c r="AD327" s="31"/>
      <c r="AE327" s="31"/>
      <c r="AF327" s="28"/>
    </row>
    <row r="328" spans="29:32" ht="15.75">
      <c r="AC328" s="30"/>
      <c r="AD328" s="26"/>
      <c r="AE328" s="27"/>
      <c r="AF328" s="28"/>
    </row>
    <row r="329" spans="29:32" ht="15.75">
      <c r="AC329" s="31"/>
      <c r="AD329" s="26"/>
      <c r="AE329" s="27"/>
      <c r="AF329" s="28"/>
    </row>
    <row r="330" spans="29:32" ht="15.75">
      <c r="AC330" s="25"/>
      <c r="AD330" s="26"/>
      <c r="AE330" s="27"/>
      <c r="AF330" s="28"/>
    </row>
    <row r="331" spans="29:32" ht="15.75">
      <c r="AC331" s="25"/>
      <c r="AD331" s="26"/>
      <c r="AE331" s="27"/>
      <c r="AF331" s="28"/>
    </row>
    <row r="332" spans="29:32" ht="15.75">
      <c r="AC332" s="31"/>
      <c r="AD332" s="31"/>
      <c r="AE332" s="31"/>
      <c r="AF332" s="28"/>
    </row>
    <row r="333" spans="29:32" ht="15.75">
      <c r="AC333" s="30"/>
      <c r="AD333" s="26"/>
      <c r="AE333" s="27"/>
      <c r="AF333" s="28"/>
    </row>
    <row r="334" spans="29:32" ht="15.75">
      <c r="AC334" s="25"/>
      <c r="AD334" s="26"/>
      <c r="AE334" s="27"/>
      <c r="AF334" s="28"/>
    </row>
    <row r="335" spans="29:32" ht="15.75">
      <c r="AC335" s="25"/>
      <c r="AD335" s="26"/>
      <c r="AE335" s="27"/>
      <c r="AF335" s="28"/>
    </row>
    <row r="336" spans="29:32" ht="15.75">
      <c r="AC336" s="30"/>
      <c r="AD336" s="26"/>
      <c r="AE336" s="27"/>
      <c r="AF336" s="28"/>
    </row>
    <row r="337" spans="29:32" ht="15.75">
      <c r="AC337" s="25"/>
      <c r="AD337" s="26"/>
      <c r="AE337" s="27"/>
      <c r="AF337" s="28"/>
    </row>
    <row r="338" spans="29:32" ht="15.75">
      <c r="AC338" s="30"/>
      <c r="AD338" s="26"/>
      <c r="AE338" s="27"/>
      <c r="AF338" s="28"/>
    </row>
    <row r="339" spans="29:32" ht="15.75">
      <c r="AC339" s="27"/>
      <c r="AD339" s="26"/>
      <c r="AE339" s="27"/>
      <c r="AF339" s="28"/>
    </row>
    <row r="340" spans="29:32" ht="15.75">
      <c r="AC340" s="30"/>
      <c r="AD340" s="26"/>
      <c r="AE340" s="27"/>
      <c r="AF340" s="28"/>
    </row>
    <row r="341" spans="29:32" ht="15.75">
      <c r="AC341" s="25"/>
      <c r="AD341" s="26"/>
      <c r="AE341" s="27"/>
      <c r="AF341" s="28"/>
    </row>
    <row r="342" spans="29:32" ht="15.75">
      <c r="AC342" s="25"/>
      <c r="AD342" s="26"/>
      <c r="AE342" s="27"/>
      <c r="AF342" s="28"/>
    </row>
    <row r="343" spans="29:32" ht="15.75">
      <c r="AC343" s="25"/>
      <c r="AD343" s="26"/>
      <c r="AE343" s="27"/>
      <c r="AF343" s="28"/>
    </row>
    <row r="344" spans="29:32" ht="15.75">
      <c r="AC344" s="25"/>
      <c r="AD344" s="26"/>
      <c r="AE344" s="27"/>
      <c r="AF344" s="28"/>
    </row>
    <row r="345" spans="29:32" ht="15.75">
      <c r="AC345" s="25"/>
      <c r="AD345" s="26"/>
      <c r="AE345" s="27"/>
      <c r="AF345" s="28"/>
    </row>
    <row r="346" spans="29:32" ht="15.75">
      <c r="AC346" s="25"/>
      <c r="AD346" s="26"/>
      <c r="AE346" s="27"/>
      <c r="AF346" s="28"/>
    </row>
    <row r="347" spans="29:32" ht="15.75">
      <c r="AC347" s="25"/>
      <c r="AD347" s="26"/>
      <c r="AE347" s="27"/>
      <c r="AF347" s="28"/>
    </row>
    <row r="348" spans="29:32" ht="15.75">
      <c r="AC348" s="25"/>
      <c r="AD348" s="26"/>
      <c r="AE348" s="27"/>
      <c r="AF348" s="28"/>
    </row>
    <row r="349" spans="29:32" ht="15.75">
      <c r="AC349" s="25"/>
      <c r="AD349" s="26"/>
      <c r="AE349" s="27"/>
      <c r="AF349" s="28"/>
    </row>
    <row r="350" spans="29:32" ht="15.75">
      <c r="AC350" s="30"/>
      <c r="AD350" s="26"/>
      <c r="AE350" s="27"/>
      <c r="AF350" s="28"/>
    </row>
    <row r="351" spans="29:32" ht="15.75">
      <c r="AC351" s="25"/>
      <c r="AD351" s="26"/>
      <c r="AE351" s="27"/>
      <c r="AF351" s="28"/>
    </row>
    <row r="352" spans="29:32" ht="15.75">
      <c r="AC352" s="31"/>
      <c r="AD352" s="26"/>
      <c r="AE352" s="27"/>
      <c r="AF352" s="28"/>
    </row>
    <row r="353" spans="29:32" ht="15.75">
      <c r="AC353" s="31"/>
      <c r="AD353" s="26"/>
      <c r="AE353" s="27"/>
      <c r="AF353" s="28"/>
    </row>
    <row r="354" spans="29:32" ht="15.75">
      <c r="AC354" s="25"/>
      <c r="AD354" s="26"/>
      <c r="AE354" s="27"/>
      <c r="AF354" s="28"/>
    </row>
    <row r="355" spans="29:32" ht="15.75">
      <c r="AC355" s="25"/>
      <c r="AD355" s="26"/>
      <c r="AE355" s="27"/>
      <c r="AF355" s="28"/>
    </row>
    <row r="356" spans="29:32" ht="15.75">
      <c r="AC356" s="25"/>
      <c r="AD356" s="26"/>
      <c r="AE356" s="27"/>
      <c r="AF356" s="28"/>
    </row>
    <row r="357" spans="29:32" ht="15.75">
      <c r="AC357" s="25"/>
      <c r="AD357" s="26"/>
      <c r="AE357" s="27"/>
      <c r="AF357" s="28"/>
    </row>
    <row r="358" spans="29:32" ht="15.75">
      <c r="AC358" s="25"/>
      <c r="AD358" s="26"/>
      <c r="AE358" s="27"/>
      <c r="AF358" s="28"/>
    </row>
    <row r="359" spans="29:32" ht="15.75">
      <c r="AC359" s="25"/>
      <c r="AD359" s="26"/>
      <c r="AE359" s="27"/>
      <c r="AF359" s="28"/>
    </row>
    <row r="360" spans="29:32" ht="15.75">
      <c r="AC360" s="30"/>
      <c r="AD360" s="26"/>
      <c r="AE360" s="27"/>
      <c r="AF360" s="28"/>
    </row>
    <row r="361" spans="29:32" ht="15.75">
      <c r="AC361" s="30"/>
      <c r="AD361" s="26"/>
      <c r="AE361" s="27"/>
      <c r="AF361" s="28"/>
    </row>
    <row r="362" spans="29:32" ht="15.75">
      <c r="AC362" s="25"/>
      <c r="AD362" s="26"/>
      <c r="AE362" s="27"/>
      <c r="AF362" s="28"/>
    </row>
    <row r="363" spans="29:32" ht="15.75">
      <c r="AC363" s="30"/>
      <c r="AD363" s="26"/>
      <c r="AE363" s="27"/>
      <c r="AF363" s="28"/>
    </row>
    <row r="364" spans="29:32" ht="15.75">
      <c r="AC364" s="25"/>
      <c r="AD364" s="26"/>
      <c r="AE364" s="27"/>
      <c r="AF364" s="28"/>
    </row>
    <row r="365" spans="29:32" ht="15.75">
      <c r="AC365" s="25"/>
      <c r="AD365" s="26"/>
      <c r="AE365" s="27"/>
      <c r="AF365" s="28"/>
    </row>
    <row r="366" spans="29:32" ht="15.75">
      <c r="AC366" s="25"/>
      <c r="AD366" s="26"/>
      <c r="AE366" s="27"/>
      <c r="AF366" s="28"/>
    </row>
    <row r="367" spans="29:32" ht="15.75">
      <c r="AC367" s="31"/>
      <c r="AD367" s="26"/>
      <c r="AE367" s="31"/>
      <c r="AF367" s="28"/>
    </row>
    <row r="368" spans="29:32" ht="15.75">
      <c r="AC368" s="25"/>
      <c r="AD368" s="26"/>
      <c r="AE368" s="27"/>
      <c r="AF368" s="28"/>
    </row>
    <row r="369" spans="29:32" ht="15.75">
      <c r="AC369" s="25"/>
      <c r="AD369" s="26"/>
      <c r="AE369" s="27"/>
      <c r="AF369" s="28"/>
    </row>
    <row r="370" spans="29:32" ht="15.75">
      <c r="AC370" s="25"/>
      <c r="AD370" s="26"/>
      <c r="AE370" s="27"/>
      <c r="AF370" s="28"/>
    </row>
    <row r="371" spans="29:32" ht="15.75">
      <c r="AC371" s="30"/>
      <c r="AD371" s="26"/>
      <c r="AE371" s="27"/>
      <c r="AF371" s="28"/>
    </row>
    <row r="372" spans="29:32" ht="15.75">
      <c r="AC372" s="31"/>
      <c r="AD372" s="31"/>
      <c r="AE372" s="31"/>
      <c r="AF372" s="28"/>
    </row>
    <row r="373" spans="29:32" ht="15.75">
      <c r="AC373" s="30"/>
      <c r="AD373" s="26"/>
      <c r="AE373" s="27"/>
      <c r="AF373" s="28"/>
    </row>
    <row r="374" spans="29:32" ht="15.75">
      <c r="AC374" s="25"/>
      <c r="AD374" s="26"/>
      <c r="AE374" s="27"/>
      <c r="AF374" s="28"/>
    </row>
    <row r="375" spans="29:32" ht="15.75">
      <c r="AC375" s="25"/>
      <c r="AD375" s="26"/>
      <c r="AE375" s="27"/>
      <c r="AF375" s="28"/>
    </row>
    <row r="376" spans="29:32" ht="15.75">
      <c r="AC376" s="30"/>
      <c r="AD376" s="26"/>
      <c r="AE376" s="27"/>
      <c r="AF376" s="28"/>
    </row>
    <row r="377" spans="29:32" ht="15.75">
      <c r="AC377" s="25"/>
      <c r="AD377" s="26"/>
      <c r="AE377" s="27"/>
      <c r="AF377" s="28"/>
    </row>
    <row r="378" spans="29:32" ht="15.75">
      <c r="AC378" s="30"/>
      <c r="AD378" s="26"/>
      <c r="AE378" s="27"/>
      <c r="AF378" s="28"/>
    </row>
    <row r="379" spans="29:32" ht="15.75">
      <c r="AC379" s="25"/>
      <c r="AD379" s="26"/>
      <c r="AE379" s="27"/>
      <c r="AF379" s="28"/>
    </row>
    <row r="380" spans="29:32" ht="15.75">
      <c r="AC380" s="25"/>
      <c r="AD380" s="26"/>
      <c r="AE380" s="27"/>
      <c r="AF380" s="28"/>
    </row>
    <row r="381" spans="29:32" ht="15.75">
      <c r="AC381" s="25"/>
      <c r="AD381" s="26"/>
      <c r="AE381" s="27"/>
      <c r="AF381" s="28"/>
    </row>
    <row r="382" spans="29:32" ht="15.75">
      <c r="AC382" s="30"/>
      <c r="AD382" s="26"/>
      <c r="AE382" s="27"/>
      <c r="AF382" s="28"/>
    </row>
    <row r="383" spans="29:32" ht="15.75">
      <c r="AC383" s="34"/>
      <c r="AD383" s="31"/>
      <c r="AE383" s="31"/>
      <c r="AF383" s="28"/>
    </row>
    <row r="384" spans="29:32" ht="15.75">
      <c r="AC384" s="25"/>
      <c r="AD384" s="26"/>
      <c r="AE384" s="27"/>
      <c r="AF384" s="28"/>
    </row>
    <row r="385" spans="29:32" ht="15.75">
      <c r="AC385" s="25"/>
      <c r="AD385" s="26"/>
      <c r="AE385" s="27"/>
      <c r="AF385" s="28"/>
    </row>
    <row r="386" spans="29:32" ht="15.75">
      <c r="AC386" s="31"/>
      <c r="AD386" s="26"/>
      <c r="AE386" s="31"/>
      <c r="AF386" s="28"/>
    </row>
    <row r="387" spans="29:32" ht="15.75">
      <c r="AC387" s="31"/>
      <c r="AD387" s="26"/>
      <c r="AE387" s="31"/>
      <c r="AF387" s="28"/>
    </row>
    <row r="388" spans="29:32" ht="15.75">
      <c r="AC388" s="30"/>
      <c r="AD388" s="26"/>
      <c r="AE388" s="27"/>
      <c r="AF388" s="28"/>
    </row>
    <row r="389" spans="29:32" ht="15.75">
      <c r="AC389" s="30"/>
      <c r="AD389" s="26"/>
      <c r="AE389" s="27"/>
      <c r="AF389" s="28"/>
    </row>
    <row r="390" spans="29:32" ht="15.75">
      <c r="AC390" s="25"/>
      <c r="AD390" s="26"/>
      <c r="AE390" s="27"/>
      <c r="AF390" s="28"/>
    </row>
    <row r="391" spans="29:32" ht="15.75">
      <c r="AC391" s="31"/>
      <c r="AD391" s="31"/>
      <c r="AE391" s="31"/>
      <c r="AF391" s="28"/>
    </row>
    <row r="392" spans="29:32" ht="15.75">
      <c r="AC392" s="25"/>
      <c r="AD392" s="26"/>
      <c r="AE392" s="27"/>
      <c r="AF392" s="28"/>
    </row>
    <row r="393" spans="29:32" ht="15.75">
      <c r="AC393" s="30"/>
      <c r="AD393" s="26"/>
      <c r="AE393" s="27"/>
      <c r="AF393" s="28"/>
    </row>
    <row r="394" spans="29:32" ht="15.75">
      <c r="AC394" s="37"/>
      <c r="AD394" s="26"/>
      <c r="AE394" s="27"/>
      <c r="AF394" s="28"/>
    </row>
    <row r="395" spans="29:32" ht="15.75">
      <c r="AC395" s="30"/>
      <c r="AD395" s="26"/>
      <c r="AE395" s="27"/>
      <c r="AF395" s="28"/>
    </row>
    <row r="396" spans="29:32" ht="15.75">
      <c r="AC396" s="30"/>
      <c r="AD396" s="26"/>
      <c r="AE396" s="27"/>
      <c r="AF396" s="28"/>
    </row>
    <row r="397" spans="29:32" ht="15.75">
      <c r="AC397" s="25"/>
      <c r="AD397" s="26"/>
      <c r="AE397" s="27"/>
      <c r="AF397" s="28"/>
    </row>
    <row r="398" spans="29:32" ht="15.75">
      <c r="AC398" s="31"/>
      <c r="AD398" s="26"/>
      <c r="AE398" s="31"/>
      <c r="AF398" s="28"/>
    </row>
    <row r="399" spans="29:32" ht="15.75">
      <c r="AC399" s="31"/>
      <c r="AD399" s="26"/>
      <c r="AE399" s="31"/>
      <c r="AF399" s="28"/>
    </row>
    <row r="400" spans="29:32" ht="15.75">
      <c r="AC400" s="31"/>
      <c r="AD400" s="26"/>
      <c r="AE400" s="31"/>
      <c r="AF400" s="28"/>
    </row>
    <row r="401" spans="29:32" ht="15.75">
      <c r="AC401" s="30"/>
      <c r="AD401" s="26"/>
      <c r="AE401" s="27"/>
      <c r="AF401" s="28"/>
    </row>
    <row r="402" spans="29:32" ht="15.75">
      <c r="AC402" s="25"/>
      <c r="AD402" s="26"/>
      <c r="AE402" s="27"/>
      <c r="AF402" s="28"/>
    </row>
    <row r="403" spans="29:32" ht="15.75">
      <c r="AC403" s="30"/>
      <c r="AD403" s="26"/>
      <c r="AE403" s="27"/>
      <c r="AF403" s="28"/>
    </row>
    <row r="404" spans="29:32" ht="15.75">
      <c r="AC404" s="31"/>
      <c r="AD404" s="31"/>
      <c r="AE404" s="31"/>
      <c r="AF404" s="28"/>
    </row>
    <row r="405" spans="29:32" ht="15.75">
      <c r="AC405" s="30"/>
      <c r="AD405" s="26"/>
      <c r="AE405" s="27"/>
      <c r="AF405" s="28"/>
    </row>
    <row r="406" spans="29:32" ht="15.75">
      <c r="AC406" s="37"/>
      <c r="AD406" s="26"/>
      <c r="AE406" s="27"/>
      <c r="AF406" s="28"/>
    </row>
    <row r="407" spans="29:32" ht="15.75">
      <c r="AC407" s="31"/>
      <c r="AD407" s="26"/>
      <c r="AE407" s="31"/>
      <c r="AF407" s="28"/>
    </row>
    <row r="408" spans="29:32" ht="15.75">
      <c r="AC408" s="27"/>
      <c r="AD408" s="26"/>
      <c r="AE408" s="27"/>
      <c r="AF408" s="28"/>
    </row>
    <row r="409" spans="29:32" ht="15.75">
      <c r="AC409" s="30"/>
      <c r="AD409" s="26"/>
      <c r="AE409" s="27"/>
      <c r="AF409" s="28"/>
    </row>
    <row r="410" spans="29:32" ht="15.75">
      <c r="AC410" s="30"/>
      <c r="AD410" s="26"/>
      <c r="AE410" s="27"/>
      <c r="AF410" s="28"/>
    </row>
    <row r="411" spans="29:32" ht="15.75">
      <c r="AC411" s="30"/>
      <c r="AD411" s="26"/>
      <c r="AE411" s="27"/>
      <c r="AF411" s="28"/>
    </row>
    <row r="412" spans="29:32" ht="15.75">
      <c r="AC412" s="31"/>
      <c r="AD412" s="26"/>
      <c r="AE412" s="27"/>
      <c r="AF412" s="28"/>
    </row>
    <row r="413" spans="29:32" ht="15.75">
      <c r="AC413" s="25"/>
      <c r="AD413" s="26"/>
      <c r="AE413" s="27"/>
      <c r="AF413" s="28"/>
    </row>
    <row r="414" spans="29:32" ht="15.75">
      <c r="AC414" s="30"/>
      <c r="AD414" s="26"/>
      <c r="AE414" s="27"/>
      <c r="AF414" s="28"/>
    </row>
    <row r="415" spans="29:32" ht="15.75">
      <c r="AC415" s="25"/>
      <c r="AD415" s="26"/>
      <c r="AE415" s="27"/>
      <c r="AF415" s="28"/>
    </row>
    <row r="416" spans="29:32" ht="15.75">
      <c r="AC416" s="31"/>
      <c r="AD416" s="26"/>
      <c r="AE416" s="31"/>
      <c r="AF416" s="28"/>
    </row>
    <row r="417" spans="29:32" ht="15.75">
      <c r="AC417" s="31"/>
      <c r="AD417" s="31"/>
      <c r="AE417" s="31"/>
      <c r="AF417" s="28"/>
    </row>
    <row r="418" spans="29:32" ht="15.75">
      <c r="AC418" s="31"/>
      <c r="AD418" s="31"/>
      <c r="AE418" s="31"/>
      <c r="AF418" s="28"/>
    </row>
    <row r="419" spans="29:32" ht="15.75">
      <c r="AC419" s="30"/>
      <c r="AD419" s="26"/>
      <c r="AE419" s="27"/>
      <c r="AF419" s="28"/>
    </row>
    <row r="420" spans="29:32" ht="15.75">
      <c r="AC420" s="31"/>
      <c r="AD420" s="26"/>
      <c r="AE420" s="31"/>
      <c r="AF420" s="28"/>
    </row>
    <row r="421" spans="29:32" ht="15.75">
      <c r="AC421" s="30"/>
      <c r="AD421" s="26"/>
      <c r="AE421" s="27"/>
      <c r="AF421" s="28"/>
    </row>
    <row r="422" spans="29:32" ht="15.75">
      <c r="AC422" s="25"/>
      <c r="AD422" s="26"/>
      <c r="AE422" s="27"/>
      <c r="AF422" s="28"/>
    </row>
    <row r="423" spans="29:32" ht="15.75">
      <c r="AC423" s="31"/>
      <c r="AD423" s="26"/>
      <c r="AE423" s="27"/>
      <c r="AF423" s="28"/>
    </row>
    <row r="424" spans="29:32" ht="15.75">
      <c r="AC424" s="25"/>
      <c r="AD424" s="26"/>
      <c r="AE424" s="27"/>
      <c r="AF424" s="28"/>
    </row>
    <row r="425" spans="29:32" ht="15.75">
      <c r="AC425" s="25"/>
      <c r="AD425" s="26"/>
      <c r="AE425" s="27"/>
      <c r="AF425" s="28"/>
    </row>
    <row r="426" spans="29:32" ht="15.75">
      <c r="AC426" s="31"/>
      <c r="AD426" s="26"/>
      <c r="AE426" s="31"/>
      <c r="AF426" s="28"/>
    </row>
    <row r="427" spans="29:32" ht="15.75">
      <c r="AC427" s="25"/>
      <c r="AD427" s="26"/>
      <c r="AE427" s="27"/>
      <c r="AF427" s="28"/>
    </row>
    <row r="428" spans="29:32" ht="15.75">
      <c r="AC428" s="31"/>
      <c r="AD428" s="26"/>
      <c r="AE428" s="31"/>
      <c r="AF428" s="28"/>
    </row>
    <row r="429" spans="29:32" ht="15.75">
      <c r="AC429" s="31"/>
      <c r="AD429" s="26"/>
      <c r="AE429" s="27"/>
      <c r="AF429" s="28"/>
    </row>
    <row r="430" spans="29:32" ht="15.75">
      <c r="AC430" s="31"/>
      <c r="AD430" s="26"/>
      <c r="AE430" s="31"/>
      <c r="AF430" s="28"/>
    </row>
    <row r="431" spans="29:32" ht="15.75">
      <c r="AC431" s="25"/>
      <c r="AD431" s="26"/>
      <c r="AE431" s="27"/>
      <c r="AF431" s="28"/>
    </row>
    <row r="432" spans="29:32" ht="15.75">
      <c r="AC432" s="25"/>
      <c r="AD432" s="26"/>
      <c r="AE432" s="27"/>
      <c r="AF432" s="28"/>
    </row>
    <row r="433" spans="29:32" ht="15.75">
      <c r="AC433" s="31"/>
      <c r="AD433" s="26"/>
      <c r="AE433" s="31"/>
      <c r="AF433" s="28"/>
    </row>
    <row r="434" spans="29:32" ht="15.75">
      <c r="AC434" s="31"/>
      <c r="AD434" s="26"/>
      <c r="AE434" s="31"/>
      <c r="AF434" s="28"/>
    </row>
    <row r="435" spans="29:32" ht="15.75">
      <c r="AC435" s="25"/>
      <c r="AD435" s="26"/>
      <c r="AE435" s="27"/>
      <c r="AF435" s="28"/>
    </row>
    <row r="436" spans="29:32" ht="15.75">
      <c r="AC436" s="30"/>
      <c r="AD436" s="26"/>
      <c r="AE436" s="27"/>
      <c r="AF436" s="28"/>
    </row>
    <row r="437" spans="29:32" ht="15.75">
      <c r="AC437" s="30"/>
      <c r="AD437" s="26"/>
      <c r="AE437" s="27"/>
      <c r="AF437" s="28"/>
    </row>
    <row r="438" spans="29:32" ht="15.75">
      <c r="AC438" s="30"/>
      <c r="AD438" s="26"/>
      <c r="AE438" s="27"/>
      <c r="AF438" s="28"/>
    </row>
    <row r="439" spans="29:32" ht="15.75">
      <c r="AC439" s="31"/>
      <c r="AD439" s="26"/>
      <c r="AE439" s="31"/>
      <c r="AF439" s="28"/>
    </row>
    <row r="440" spans="29:32" ht="15.75">
      <c r="AC440" s="30"/>
      <c r="AD440" s="26"/>
      <c r="AE440" s="27"/>
      <c r="AF440" s="28"/>
    </row>
    <row r="441" spans="29:32" ht="15.75">
      <c r="AC441" s="31"/>
      <c r="AD441" s="26"/>
      <c r="AE441" s="31"/>
      <c r="AF441" s="28"/>
    </row>
    <row r="442" spans="29:32" ht="15.75">
      <c r="AC442" s="25"/>
      <c r="AD442" s="26"/>
      <c r="AE442" s="27"/>
      <c r="AF442" s="28"/>
    </row>
    <row r="443" spans="29:32" ht="15.75">
      <c r="AC443" s="31"/>
      <c r="AD443" s="31"/>
      <c r="AE443" s="31"/>
      <c r="AF443" s="28"/>
    </row>
    <row r="444" spans="29:32" ht="15.75">
      <c r="AC444" s="31"/>
      <c r="AD444" s="31"/>
      <c r="AE444" s="31"/>
      <c r="AF444" s="28"/>
    </row>
    <row r="445" spans="29:32" ht="15.75">
      <c r="AC445" s="25"/>
      <c r="AD445" s="26"/>
      <c r="AE445" s="27"/>
      <c r="AF445" s="28"/>
    </row>
    <row r="446" spans="29:32" ht="15.75">
      <c r="AC446" s="31"/>
      <c r="AD446" s="26"/>
      <c r="AE446" s="31"/>
      <c r="AF446" s="28"/>
    </row>
    <row r="447" spans="29:32" ht="15.75">
      <c r="AC447" s="25"/>
      <c r="AD447" s="26"/>
      <c r="AE447" s="27"/>
      <c r="AF447" s="28"/>
    </row>
    <row r="448" spans="29:32" ht="15.75">
      <c r="AC448" s="31"/>
      <c r="AD448" s="26"/>
      <c r="AE448" s="31"/>
      <c r="AF448" s="28"/>
    </row>
    <row r="449" spans="29:32" ht="15.75">
      <c r="AC449" s="31"/>
      <c r="AD449" s="26"/>
      <c r="AE449" s="31"/>
      <c r="AF449" s="28"/>
    </row>
    <row r="450" spans="29:32" ht="15.75">
      <c r="AC450" s="30"/>
      <c r="AD450" s="26"/>
      <c r="AE450" s="27"/>
      <c r="AF450" s="28"/>
    </row>
    <row r="451" spans="29:32" ht="15.75">
      <c r="AC451" s="31"/>
      <c r="AD451" s="26"/>
      <c r="AE451" s="31"/>
      <c r="AF451" s="28"/>
    </row>
    <row r="452" spans="29:32" ht="15.75">
      <c r="AC452" s="25"/>
      <c r="AD452" s="26"/>
      <c r="AE452" s="27"/>
      <c r="AF452" s="28"/>
    </row>
    <row r="453" spans="29:32" ht="15.75">
      <c r="AC453" s="25"/>
      <c r="AD453" s="26"/>
      <c r="AE453" s="27"/>
      <c r="AF453" s="28"/>
    </row>
    <row r="454" spans="29:32" ht="15.75">
      <c r="AC454" s="25"/>
      <c r="AD454" s="26"/>
      <c r="AE454" s="27"/>
      <c r="AF454" s="28"/>
    </row>
    <row r="455" spans="29:32" ht="15.75">
      <c r="AC455" s="31"/>
      <c r="AD455" s="26"/>
      <c r="AE455" s="31"/>
      <c r="AF455" s="28"/>
    </row>
    <row r="456" spans="29:32" ht="15.75">
      <c r="AC456" s="31"/>
      <c r="AD456" s="26"/>
      <c r="AE456" s="31"/>
      <c r="AF456" s="28"/>
    </row>
    <row r="457" spans="29:32" ht="15.75">
      <c r="AC457" s="30"/>
      <c r="AD457" s="26"/>
      <c r="AE457" s="27"/>
      <c r="AF457" s="28"/>
    </row>
    <row r="458" spans="29:32" ht="15.75">
      <c r="AC458" s="25"/>
      <c r="AD458" s="26"/>
      <c r="AE458" s="27"/>
      <c r="AF458" s="28"/>
    </row>
    <row r="459" spans="29:32" ht="15.75">
      <c r="AC459" s="25"/>
      <c r="AD459" s="26"/>
      <c r="AE459" s="27"/>
      <c r="AF459" s="28"/>
    </row>
    <row r="460" spans="29:32" ht="15.75">
      <c r="AC460" s="25"/>
      <c r="AD460" s="26"/>
      <c r="AE460" s="27"/>
      <c r="AF460" s="28"/>
    </row>
    <row r="461" spans="29:32" ht="15.75">
      <c r="AC461" s="25"/>
      <c r="AD461" s="26"/>
      <c r="AE461" s="27"/>
      <c r="AF461" s="28"/>
    </row>
    <row r="462" spans="29:32" ht="15.75">
      <c r="AC462" s="25"/>
      <c r="AD462" s="26"/>
      <c r="AE462" s="27"/>
      <c r="AF462" s="28"/>
    </row>
    <row r="463" spans="29:32" ht="15.75">
      <c r="AC463" s="31"/>
      <c r="AD463" s="26"/>
      <c r="AE463" s="31"/>
      <c r="AF463" s="28"/>
    </row>
    <row r="464" spans="29:32" ht="15.75">
      <c r="AC464" s="31"/>
      <c r="AD464" s="26"/>
      <c r="AE464" s="31"/>
      <c r="AF464" s="28"/>
    </row>
    <row r="465" spans="29:32" ht="15.75">
      <c r="AC465" s="25"/>
      <c r="AD465" s="26"/>
      <c r="AE465" s="27"/>
      <c r="AF465" s="28"/>
    </row>
    <row r="466" spans="29:32" ht="15.75">
      <c r="AC466" s="25"/>
      <c r="AD466" s="26"/>
      <c r="AE466" s="27"/>
      <c r="AF466" s="28"/>
    </row>
    <row r="467" spans="29:32" ht="15.75">
      <c r="AC467" s="25"/>
      <c r="AD467" s="26"/>
      <c r="AE467" s="27"/>
      <c r="AF467" s="28"/>
    </row>
    <row r="468" spans="29:32" ht="15.75">
      <c r="AC468" s="30"/>
      <c r="AD468" s="26"/>
      <c r="AE468" s="27"/>
      <c r="AF468" s="28"/>
    </row>
    <row r="469" spans="29:32" ht="15.75">
      <c r="AC469" s="30"/>
      <c r="AD469" s="26"/>
      <c r="AE469" s="27"/>
      <c r="AF469" s="28"/>
    </row>
    <row r="470" spans="29:32" ht="15.75">
      <c r="AC470" s="25"/>
      <c r="AD470" s="26"/>
      <c r="AE470" s="27"/>
      <c r="AF470" s="28"/>
    </row>
    <row r="471" spans="29:32" ht="15.75">
      <c r="AC471" s="31"/>
      <c r="AD471" s="26"/>
      <c r="AE471" s="31"/>
      <c r="AF471" s="28"/>
    </row>
    <row r="472" spans="29:32" ht="15.75">
      <c r="AC472" s="25"/>
      <c r="AD472" s="26"/>
      <c r="AE472" s="27"/>
      <c r="AF472" s="28"/>
    </row>
    <row r="473" spans="29:32" ht="15.75">
      <c r="AC473" s="31"/>
      <c r="AD473" s="26"/>
      <c r="AE473" s="27"/>
      <c r="AF473" s="28"/>
    </row>
    <row r="474" spans="29:32" ht="15.75">
      <c r="AC474" s="30"/>
      <c r="AD474" s="26"/>
      <c r="AE474" s="27"/>
      <c r="AF474" s="28"/>
    </row>
    <row r="475" spans="29:32" ht="15.75">
      <c r="AC475" s="25"/>
      <c r="AD475" s="26"/>
      <c r="AE475" s="27"/>
      <c r="AF475" s="28"/>
    </row>
    <row r="476" spans="29:32" ht="15.75">
      <c r="AC476" s="25"/>
      <c r="AD476" s="26"/>
      <c r="AE476" s="27"/>
      <c r="AF476" s="28"/>
    </row>
    <row r="477" spans="29:32" ht="15.75">
      <c r="AC477" s="31"/>
      <c r="AD477" s="31"/>
      <c r="AE477" s="31"/>
      <c r="AF477" s="28"/>
    </row>
    <row r="478" spans="29:32" ht="15.75">
      <c r="AC478" s="31"/>
      <c r="AD478" s="26"/>
      <c r="AE478" s="31"/>
      <c r="AF478" s="28"/>
    </row>
    <row r="479" spans="29:32" ht="15.75">
      <c r="AC479" s="31"/>
      <c r="AD479" s="26"/>
      <c r="AE479" s="31"/>
      <c r="AF479" s="28"/>
    </row>
    <row r="480" spans="29:32" ht="15.75">
      <c r="AC480" s="30"/>
      <c r="AD480" s="26"/>
      <c r="AE480" s="27"/>
      <c r="AF480" s="28"/>
    </row>
    <row r="481" spans="29:32" ht="15.75">
      <c r="AC481" s="31"/>
      <c r="AD481" s="26"/>
      <c r="AE481" s="31"/>
      <c r="AF481" s="28"/>
    </row>
    <row r="482" spans="29:32" ht="15.75">
      <c r="AC482" s="31"/>
      <c r="AD482" s="26"/>
      <c r="AE482" s="31"/>
      <c r="AF482" s="28"/>
    </row>
    <row r="483" spans="29:32" ht="15.75">
      <c r="AC483" s="31"/>
      <c r="AD483" s="31"/>
      <c r="AE483" s="31"/>
      <c r="AF483" s="28"/>
    </row>
    <row r="484" spans="29:32" ht="15.75">
      <c r="AC484" s="31"/>
      <c r="AD484" s="31"/>
      <c r="AE484" s="31"/>
      <c r="AF484" s="28"/>
    </row>
    <row r="485" spans="29:32" ht="15.75">
      <c r="AC485" s="31"/>
      <c r="AD485" s="26"/>
      <c r="AE485" s="27"/>
      <c r="AF485" s="28"/>
    </row>
    <row r="486" spans="29:32" ht="15.75">
      <c r="AC486" s="31"/>
      <c r="AD486" s="26"/>
      <c r="AE486" s="31"/>
      <c r="AF486" s="28"/>
    </row>
    <row r="487" spans="29:32" ht="15.75">
      <c r="AC487" s="31"/>
      <c r="AD487" s="26"/>
      <c r="AE487" s="31"/>
      <c r="AF487" s="28"/>
    </row>
    <row r="488" spans="29:32" ht="15.75">
      <c r="AC488" s="31"/>
      <c r="AD488" s="26"/>
      <c r="AE488" s="31"/>
      <c r="AF488" s="28"/>
    </row>
    <row r="489" spans="29:32" ht="15.75">
      <c r="AC489" s="25"/>
      <c r="AD489" s="26"/>
      <c r="AE489" s="27"/>
      <c r="AF489" s="28"/>
    </row>
    <row r="490" spans="29:32" ht="15.75">
      <c r="AC490" s="25"/>
      <c r="AD490" s="26"/>
      <c r="AE490" s="27"/>
      <c r="AF490" s="28"/>
    </row>
    <row r="491" spans="29:32" ht="15.75">
      <c r="AC491" s="31"/>
      <c r="AD491" s="31"/>
      <c r="AE491" s="31"/>
      <c r="AF491" s="28"/>
    </row>
    <row r="492" spans="29:32" ht="15.75">
      <c r="AC492" s="31"/>
      <c r="AD492" s="31"/>
      <c r="AE492" s="34"/>
      <c r="AF492" s="28"/>
    </row>
    <row r="493" spans="29:32" ht="15.75">
      <c r="AC493" s="25"/>
      <c r="AD493" s="26"/>
      <c r="AE493" s="27"/>
      <c r="AF493" s="28"/>
    </row>
    <row r="494" spans="29:32" ht="15.75">
      <c r="AC494" s="30"/>
      <c r="AD494" s="26"/>
      <c r="AE494" s="27"/>
      <c r="AF494" s="28"/>
    </row>
    <row r="495" spans="29:32" ht="15.75">
      <c r="AC495" s="25"/>
      <c r="AD495" s="26"/>
      <c r="AE495" s="27"/>
      <c r="AF495" s="28"/>
    </row>
    <row r="496" spans="29:32" ht="15.75">
      <c r="AC496" s="25"/>
      <c r="AD496" s="26"/>
      <c r="AE496" s="27"/>
      <c r="AF496" s="28"/>
    </row>
    <row r="497" spans="29:32" ht="15.75">
      <c r="AC497" s="25"/>
      <c r="AD497" s="26"/>
      <c r="AE497" s="27"/>
      <c r="AF497" s="28"/>
    </row>
    <row r="498" spans="29:32" ht="15.75">
      <c r="AC498" s="25"/>
      <c r="AD498" s="26"/>
      <c r="AE498" s="27"/>
      <c r="AF498" s="28"/>
    </row>
    <row r="499" spans="29:32" ht="15.75">
      <c r="AC499" s="31"/>
      <c r="AD499" s="26"/>
      <c r="AE499" s="31"/>
      <c r="AF499" s="28"/>
    </row>
    <row r="500" spans="29:32" ht="15.75">
      <c r="AC500" s="31"/>
      <c r="AD500" s="26"/>
      <c r="AE500" s="31"/>
      <c r="AF500" s="28"/>
    </row>
    <row r="501" spans="29:32" ht="15.75">
      <c r="AC501" s="31"/>
      <c r="AD501" s="26"/>
      <c r="AE501" s="31"/>
      <c r="AF501" s="28"/>
    </row>
    <row r="502" spans="29:32" ht="15.75">
      <c r="AC502" s="31"/>
      <c r="AD502" s="26"/>
      <c r="AE502" s="31"/>
      <c r="AF502" s="28"/>
    </row>
    <row r="503" spans="29:32" ht="15.75">
      <c r="AC503" s="30"/>
      <c r="AD503" s="26"/>
      <c r="AE503" s="27"/>
      <c r="AF503" s="28"/>
    </row>
    <row r="504" spans="29:32" ht="15.75">
      <c r="AC504" s="31"/>
      <c r="AD504" s="26"/>
      <c r="AE504" s="31"/>
      <c r="AF504" s="28"/>
    </row>
    <row r="505" spans="29:32" ht="15.75">
      <c r="AC505" s="31"/>
      <c r="AD505" s="26"/>
      <c r="AE505" s="31"/>
      <c r="AF505" s="28"/>
    </row>
  </sheetData>
  <conditionalFormatting sqref="F6:G206">
    <cfRule type="cellIs" dxfId="15" priority="1" operator="equal">
      <formula>0</formula>
    </cfRule>
  </conditionalFormatting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57"/>
  <sheetViews>
    <sheetView view="pageBreakPreview" topLeftCell="C1" zoomScale="60" zoomScaleNormal="50" workbookViewId="0">
      <selection activeCell="G49" sqref="G49"/>
    </sheetView>
  </sheetViews>
  <sheetFormatPr defaultRowHeight="18.75"/>
  <cols>
    <col min="1" max="1" width="11.7109375" style="40" hidden="1" customWidth="1"/>
    <col min="2" max="2" width="5" style="41" hidden="1" customWidth="1"/>
    <col min="3" max="3" width="21.42578125" style="41" customWidth="1"/>
    <col min="4" max="4" width="15.42578125" style="41" customWidth="1"/>
    <col min="5" max="5" width="45" style="43" customWidth="1"/>
    <col min="6" max="6" width="13.140625" style="43" customWidth="1"/>
    <col min="7" max="7" width="45" style="41" customWidth="1"/>
    <col min="8" max="8" width="15.85546875" style="41" customWidth="1"/>
    <col min="9" max="9" width="29.5703125" style="43" customWidth="1"/>
    <col min="10" max="10" width="13" style="43" customWidth="1"/>
    <col min="11" max="11" width="18.7109375" style="41" customWidth="1"/>
    <col min="12" max="12" width="17.28515625" style="41" customWidth="1"/>
    <col min="13" max="16384" width="9.140625" style="41"/>
  </cols>
  <sheetData>
    <row r="1" spans="1:10" ht="46.5">
      <c r="C1" s="62" t="s">
        <v>18</v>
      </c>
      <c r="D1" s="62"/>
      <c r="E1" s="62"/>
      <c r="F1" s="62"/>
      <c r="G1" s="62"/>
      <c r="H1" s="62"/>
      <c r="I1" s="62"/>
      <c r="J1" s="42"/>
    </row>
    <row r="2" spans="1:10" ht="31.5">
      <c r="F2" s="44" t="s">
        <v>29</v>
      </c>
    </row>
    <row r="3" spans="1:10" ht="36">
      <c r="C3" s="45" t="s">
        <v>19</v>
      </c>
      <c r="D3" s="44" t="s">
        <v>20</v>
      </c>
      <c r="F3" s="46" t="s">
        <v>21</v>
      </c>
      <c r="I3" s="47" t="s">
        <v>30</v>
      </c>
    </row>
    <row r="5" spans="1:10" ht="31.5" hidden="1">
      <c r="F5" s="44"/>
    </row>
    <row r="6" spans="1:10" hidden="1">
      <c r="E6" s="41"/>
      <c r="F6" s="41"/>
      <c r="H6" s="43"/>
      <c r="J6" s="41"/>
    </row>
    <row r="7" spans="1:10" hidden="1"/>
    <row r="8" spans="1:10" hidden="1">
      <c r="D8" s="43"/>
      <c r="J8" s="41"/>
    </row>
    <row r="9" spans="1:10" ht="31.5">
      <c r="C9" s="41" t="s">
        <v>22</v>
      </c>
      <c r="E9" s="43">
        <f>COUNT(H12:H157)/2</f>
        <v>17</v>
      </c>
      <c r="F9" s="45"/>
    </row>
    <row r="10" spans="1:10">
      <c r="D10" s="48"/>
      <c r="E10" s="48"/>
      <c r="F10" s="41"/>
      <c r="J10" s="41"/>
    </row>
    <row r="11" spans="1:10" s="49" customFormat="1" ht="78.75">
      <c r="A11" s="40" t="s">
        <v>23</v>
      </c>
      <c r="C11" s="50" t="s">
        <v>6</v>
      </c>
      <c r="D11" s="51" t="s">
        <v>24</v>
      </c>
      <c r="E11" s="50" t="s">
        <v>25</v>
      </c>
      <c r="F11" s="50" t="s">
        <v>8</v>
      </c>
      <c r="G11" s="50" t="s">
        <v>26</v>
      </c>
      <c r="H11" s="51" t="s">
        <v>27</v>
      </c>
      <c r="I11" s="51" t="s">
        <v>28</v>
      </c>
    </row>
    <row r="12" spans="1:10" s="49" customFormat="1" ht="28.5">
      <c r="A12" s="40">
        <f>IF(ISERROR(10*C12+1)=TRUE,"",10*C12+1)</f>
        <v>91</v>
      </c>
      <c r="C12" s="59">
        <f>IF(ISERROR(RANK(I12,$I$12:$I$157,0))=TRUE,"",RANK(I12,$I$12:$I$157,0))</f>
        <v>9</v>
      </c>
      <c r="D12" s="52"/>
      <c r="E12" s="53" t="s">
        <v>14</v>
      </c>
      <c r="F12" s="53">
        <f>IF(ISERROR(VLOOKUP(E12,'[1]zoznam prihlasenych'!$C$6:$G$206,2,0))=TRUE,"",VLOOKUP(E12,'[1]zoznam prihlasenych'!$C$6:$G$206,2,0))</f>
        <v>0</v>
      </c>
      <c r="G12" s="53" t="s">
        <v>15</v>
      </c>
      <c r="H12" s="52">
        <v>2.7324000000000002</v>
      </c>
      <c r="I12" s="59">
        <f>IF(SUM(H12:H13)=0,"",SUM(H12:H13))</f>
        <v>7.5341000000000005</v>
      </c>
    </row>
    <row r="13" spans="1:10" s="49" customFormat="1" ht="28.5">
      <c r="A13" s="40">
        <f>IF(ISERROR(10*C12+2)=TRUE,"",10*C12+2)</f>
        <v>92</v>
      </c>
      <c r="C13" s="59"/>
      <c r="D13" s="52"/>
      <c r="E13" s="53" t="s">
        <v>16</v>
      </c>
      <c r="F13" s="53">
        <f>IF(ISERROR(VLOOKUP(E13,'[1]zoznam prihlasenych'!$C$6:$G$206,2,0))=TRUE,"",VLOOKUP(E13,'[1]zoznam prihlasenych'!$C$6:$G$206,2,0))</f>
        <v>0</v>
      </c>
      <c r="G13" s="53" t="s">
        <v>15</v>
      </c>
      <c r="H13" s="52">
        <v>4.8017000000000003</v>
      </c>
      <c r="I13" s="59"/>
    </row>
    <row r="14" spans="1:10" s="49" customFormat="1" ht="28.5">
      <c r="A14" s="40">
        <f>IF(ISERROR(10*C14+1)=TRUE,"",10*C14+1)</f>
        <v>11</v>
      </c>
      <c r="C14" s="59">
        <f t="shared" ref="C14" si="0">IF(ISERROR(RANK(I14,$I$12:$I$157,0))=TRUE,"",RANK(I14,$I$12:$I$157,0))</f>
        <v>1</v>
      </c>
      <c r="D14" s="52"/>
      <c r="E14" s="53" t="s">
        <v>40</v>
      </c>
      <c r="F14" s="53"/>
      <c r="G14" s="53" t="s">
        <v>41</v>
      </c>
      <c r="H14" s="52">
        <v>3.9424999999999999</v>
      </c>
      <c r="I14" s="60">
        <f t="shared" ref="I14" si="1">IF(SUM(H14:H15)=0,"",SUM(H14:H15))</f>
        <v>152.9425</v>
      </c>
    </row>
    <row r="15" spans="1:10" s="49" customFormat="1" ht="28.5">
      <c r="A15" s="40">
        <f>IF(ISERROR(10*C14+2)=TRUE,"",10*C14+2)</f>
        <v>12</v>
      </c>
      <c r="C15" s="59"/>
      <c r="D15" s="52"/>
      <c r="E15" s="53" t="s">
        <v>36</v>
      </c>
      <c r="F15" s="53"/>
      <c r="G15" s="53" t="s">
        <v>37</v>
      </c>
      <c r="H15" s="52">
        <v>149</v>
      </c>
      <c r="I15" s="61"/>
    </row>
    <row r="16" spans="1:10" s="49" customFormat="1" ht="28.5">
      <c r="A16" s="40">
        <f>IF(ISERROR(10*C16+1)=TRUE,"",10*C16+1)</f>
        <v>101</v>
      </c>
      <c r="C16" s="59">
        <f t="shared" ref="C16" si="2">IF(ISERROR(RANK(I16,$I$12:$I$157,0))=TRUE,"",RANK(I16,$I$12:$I$157,0))</f>
        <v>10</v>
      </c>
      <c r="D16" s="52"/>
      <c r="E16" s="53" t="s">
        <v>43</v>
      </c>
      <c r="F16" s="53"/>
      <c r="G16" s="53" t="s">
        <v>42</v>
      </c>
      <c r="H16" s="52">
        <v>2.4142000000000001</v>
      </c>
      <c r="I16" s="60">
        <f t="shared" ref="I16" si="3">IF(SUM(H16:H17)=0,"",SUM(H16:H17))</f>
        <v>6.3362999999999996</v>
      </c>
    </row>
    <row r="17" spans="1:9" s="49" customFormat="1" ht="28.5">
      <c r="A17" s="40">
        <f>IF(ISERROR(10*C16+2)=TRUE,"",10*C16+2)</f>
        <v>102</v>
      </c>
      <c r="C17" s="59"/>
      <c r="D17" s="52"/>
      <c r="E17" s="53" t="s">
        <v>44</v>
      </c>
      <c r="F17" s="53"/>
      <c r="G17" s="53" t="s">
        <v>42</v>
      </c>
      <c r="H17" s="52">
        <v>3.9220999999999999</v>
      </c>
      <c r="I17" s="61"/>
    </row>
    <row r="18" spans="1:9" s="49" customFormat="1" ht="28.5">
      <c r="A18" s="40">
        <f>IF(ISERROR(10*C18+1)=TRUE,"",10*C18+1)</f>
        <v>131</v>
      </c>
      <c r="C18" s="59">
        <f t="shared" ref="C18:C80" si="4">IF(ISERROR(RANK(I18,$I$12:$I$157,0))=TRUE,"",RANK(I18,$I$12:$I$157,0))</f>
        <v>13</v>
      </c>
      <c r="D18" s="52"/>
      <c r="E18" s="53" t="s">
        <v>55</v>
      </c>
      <c r="F18" s="53"/>
      <c r="G18" s="53" t="s">
        <v>57</v>
      </c>
      <c r="H18" s="52">
        <v>2.577</v>
      </c>
      <c r="I18" s="60">
        <f t="shared" ref="I18" si="5">IF(SUM(H18:H19)=0,"",SUM(H18:H19))</f>
        <v>4.2584</v>
      </c>
    </row>
    <row r="19" spans="1:9" s="49" customFormat="1" ht="28.5">
      <c r="A19" s="40">
        <f>IF(ISERROR(10*C18+2)=TRUE,"",10*C18+2)</f>
        <v>132</v>
      </c>
      <c r="C19" s="59"/>
      <c r="D19" s="52"/>
      <c r="E19" s="53" t="s">
        <v>56</v>
      </c>
      <c r="F19" s="53"/>
      <c r="G19" s="53" t="s">
        <v>57</v>
      </c>
      <c r="H19" s="52">
        <v>1.6814</v>
      </c>
      <c r="I19" s="61"/>
    </row>
    <row r="20" spans="1:9" s="49" customFormat="1" ht="28.5">
      <c r="A20" s="40">
        <f>IF(ISERROR(10*C20+1)=TRUE,"",10*C20+1)</f>
        <v>111</v>
      </c>
      <c r="C20" s="59">
        <f t="shared" si="4"/>
        <v>11</v>
      </c>
      <c r="D20" s="52"/>
      <c r="E20" s="53" t="s">
        <v>58</v>
      </c>
      <c r="F20" s="53">
        <f>IF(ISERROR(VLOOKUP(E20,'[1]zoznam prihlasenych'!$C$6:$G$206,2,0))=TRUE,"",VLOOKUP(E20,'[1]zoznam prihlasenych'!$C$6:$G$206,2,0))</f>
        <v>0</v>
      </c>
      <c r="G20" s="53" t="s">
        <v>48</v>
      </c>
      <c r="H20" s="52">
        <v>3.1032000000000002</v>
      </c>
      <c r="I20" s="60">
        <f t="shared" ref="I20" si="6">IF(SUM(H20:H21)=0,"",SUM(H20:H21))</f>
        <v>6.2074999999999996</v>
      </c>
    </row>
    <row r="21" spans="1:9" s="49" customFormat="1" ht="28.5">
      <c r="A21" s="40">
        <f>IF(ISERROR(10*C20+2)=TRUE,"",10*C20+2)</f>
        <v>112</v>
      </c>
      <c r="C21" s="59"/>
      <c r="D21" s="52"/>
      <c r="E21" s="53" t="s">
        <v>59</v>
      </c>
      <c r="F21" s="53">
        <f>IF(ISERROR(VLOOKUP(E21,'[1]zoznam prihlasenych'!$C$6:$G$206,2,0))=TRUE,"",VLOOKUP(E21,'[1]zoznam prihlasenych'!$C$6:$G$206,2,0))</f>
        <v>0</v>
      </c>
      <c r="G21" s="53" t="s">
        <v>48</v>
      </c>
      <c r="H21" s="52">
        <v>3.1042999999999998</v>
      </c>
      <c r="I21" s="61"/>
    </row>
    <row r="22" spans="1:9" s="49" customFormat="1" ht="28.5">
      <c r="A22" s="40">
        <f>IF(ISERROR(10*C22+1)=TRUE,"",10*C22+1)</f>
        <v>171</v>
      </c>
      <c r="C22" s="59">
        <f t="shared" si="4"/>
        <v>17</v>
      </c>
      <c r="D22" s="52"/>
      <c r="E22" s="53" t="s">
        <v>60</v>
      </c>
      <c r="F22" s="53">
        <f>IF(ISERROR(VLOOKUP(E22,'[1]zoznam prihlasenych'!$C$6:$G$206,2,0))=TRUE,"",VLOOKUP(E22,'[1]zoznam prihlasenych'!$C$6:$G$206,2,0))</f>
        <v>0</v>
      </c>
      <c r="G22" s="53" t="s">
        <v>48</v>
      </c>
      <c r="H22" s="52">
        <v>1.4439</v>
      </c>
      <c r="I22" s="60">
        <f t="shared" ref="I22" si="7">IF(SUM(H22:H23)=0,"",SUM(H22:H23))</f>
        <v>2.3325</v>
      </c>
    </row>
    <row r="23" spans="1:9" s="49" customFormat="1" ht="28.5">
      <c r="A23" s="40">
        <f>IF(ISERROR(10*C22+2)=TRUE,"",10*C22+2)</f>
        <v>172</v>
      </c>
      <c r="C23" s="59"/>
      <c r="D23" s="52"/>
      <c r="E23" s="53" t="s">
        <v>61</v>
      </c>
      <c r="F23" s="53">
        <f>IF(ISERROR(VLOOKUP(E23,'[1]zoznam prihlasenych'!$C$6:$G$206,2,0))=TRUE,"",VLOOKUP(E23,'[1]zoznam prihlasenych'!$C$6:$G$206,2,0))</f>
        <v>0</v>
      </c>
      <c r="G23" s="53" t="s">
        <v>48</v>
      </c>
      <c r="H23" s="52">
        <v>0.88859999999999995</v>
      </c>
      <c r="I23" s="61"/>
    </row>
    <row r="24" spans="1:9" s="49" customFormat="1" ht="28.5">
      <c r="A24" s="40">
        <f>IF(ISERROR(10*C24+1)=TRUE,"",10*C24+1)</f>
        <v>81</v>
      </c>
      <c r="C24" s="59">
        <f t="shared" si="4"/>
        <v>8</v>
      </c>
      <c r="D24" s="52"/>
      <c r="E24" s="53" t="s">
        <v>65</v>
      </c>
      <c r="F24" s="53">
        <f>IF(ISERROR(VLOOKUP(E24,'[1]zoznam prihlasenych'!$C$6:$G$206,2,0))=TRUE,"",VLOOKUP(E24,'[1]zoznam prihlasenych'!$C$6:$G$206,2,0))</f>
        <v>0</v>
      </c>
      <c r="G24" s="53" t="s">
        <v>52</v>
      </c>
      <c r="H24" s="52">
        <v>3.1214</v>
      </c>
      <c r="I24" s="60">
        <f t="shared" ref="I24" si="8">IF(SUM(H24:H25)=0,"",SUM(H24:H25))</f>
        <v>8.4655000000000005</v>
      </c>
    </row>
    <row r="25" spans="1:9" s="49" customFormat="1" ht="28.5">
      <c r="A25" s="40">
        <f>IF(ISERROR(10*C24+2)=TRUE,"",10*C24+2)</f>
        <v>82</v>
      </c>
      <c r="C25" s="59"/>
      <c r="D25" s="52"/>
      <c r="E25" s="53" t="s">
        <v>67</v>
      </c>
      <c r="F25" s="53">
        <f>IF(ISERROR(VLOOKUP(E25,'[1]zoznam prihlasenych'!$C$6:$G$206,2,0))=TRUE,"",VLOOKUP(E25,'[1]zoznam prihlasenych'!$C$6:$G$206,2,0))</f>
        <v>0</v>
      </c>
      <c r="G25" s="53" t="s">
        <v>52</v>
      </c>
      <c r="H25" s="52">
        <v>5.3441000000000001</v>
      </c>
      <c r="I25" s="61"/>
    </row>
    <row r="26" spans="1:9" s="49" customFormat="1" ht="28.5">
      <c r="A26" s="40">
        <f>IF(ISERROR(10*C26+1)=TRUE,"",10*C26+1)</f>
        <v>21</v>
      </c>
      <c r="C26" s="59">
        <f t="shared" si="4"/>
        <v>2</v>
      </c>
      <c r="D26" s="52"/>
      <c r="E26" s="53" t="s">
        <v>66</v>
      </c>
      <c r="F26" s="53">
        <f>IF(ISERROR(VLOOKUP(E26,'[1]zoznam prihlasenych'!$C$6:$G$206,2,0))=TRUE,"",VLOOKUP(E26,'[1]zoznam prihlasenych'!$C$6:$G$206,2,0))</f>
        <v>0</v>
      </c>
      <c r="G26" s="53" t="s">
        <v>52</v>
      </c>
      <c r="H26" s="52">
        <v>5.3994</v>
      </c>
      <c r="I26" s="60">
        <f t="shared" ref="I26" si="9">IF(SUM(H26:H27)=0,"",SUM(H26:H27))</f>
        <v>11.195399999999999</v>
      </c>
    </row>
    <row r="27" spans="1:9" s="49" customFormat="1" ht="28.5">
      <c r="A27" s="40">
        <f>IF(ISERROR(10*C26+2)=TRUE,"",10*C26+2)</f>
        <v>22</v>
      </c>
      <c r="C27" s="59"/>
      <c r="D27" s="52"/>
      <c r="E27" s="53" t="s">
        <v>68</v>
      </c>
      <c r="F27" s="53">
        <f>IF(ISERROR(VLOOKUP(E27,'[1]zoznam prihlasenych'!$C$6:$G$206,2,0))=TRUE,"",VLOOKUP(E27,'[1]zoznam prihlasenych'!$C$6:$G$206,2,0))</f>
        <v>0</v>
      </c>
      <c r="G27" s="53" t="s">
        <v>52</v>
      </c>
      <c r="H27" s="52">
        <v>5.7960000000000003</v>
      </c>
      <c r="I27" s="61"/>
    </row>
    <row r="28" spans="1:9" s="49" customFormat="1" ht="28.5">
      <c r="A28" s="40">
        <f>IF(ISERROR(10*C28+1)=TRUE,"",10*C28+1)</f>
        <v>41</v>
      </c>
      <c r="C28" s="59">
        <f t="shared" si="4"/>
        <v>4</v>
      </c>
      <c r="D28" s="52"/>
      <c r="E28" s="53" t="s">
        <v>69</v>
      </c>
      <c r="F28" s="53">
        <f>IF(ISERROR(VLOOKUP(E28,'[1]zoznam prihlasenych'!$C$6:$G$206,2,0))=TRUE,"",VLOOKUP(E28,'[1]zoznam prihlasenych'!$C$6:$G$206,2,0))</f>
        <v>0</v>
      </c>
      <c r="G28" s="53" t="s">
        <v>15</v>
      </c>
      <c r="H28" s="52">
        <v>5.1440999999999999</v>
      </c>
      <c r="I28" s="60">
        <f t="shared" ref="I28" si="10">IF(SUM(H28:H29)=0,"",SUM(H28:H29))</f>
        <v>9.8026999999999997</v>
      </c>
    </row>
    <row r="29" spans="1:9" s="49" customFormat="1" ht="28.5">
      <c r="A29" s="40">
        <f>IF(ISERROR(10*C28+2)=TRUE,"",10*C28+2)</f>
        <v>42</v>
      </c>
      <c r="C29" s="59"/>
      <c r="D29" s="52"/>
      <c r="E29" s="53" t="s">
        <v>70</v>
      </c>
      <c r="F29" s="53">
        <f>IF(ISERROR(VLOOKUP(E29,'[1]zoznam prihlasenych'!$C$6:$G$206,2,0))=TRUE,"",VLOOKUP(E29,'[1]zoznam prihlasenych'!$C$6:$G$206,2,0))</f>
        <v>0</v>
      </c>
      <c r="G29" s="53" t="s">
        <v>15</v>
      </c>
      <c r="H29" s="52">
        <v>4.6585999999999999</v>
      </c>
      <c r="I29" s="61"/>
    </row>
    <row r="30" spans="1:9" s="49" customFormat="1" ht="28.5">
      <c r="A30" s="40">
        <f>IF(ISERROR(10*C30+1)=TRUE,"",10*C30+1)</f>
        <v>51</v>
      </c>
      <c r="C30" s="59">
        <f t="shared" si="4"/>
        <v>5</v>
      </c>
      <c r="D30" s="52"/>
      <c r="E30" s="53" t="s">
        <v>71</v>
      </c>
      <c r="F30" s="53"/>
      <c r="G30" s="53" t="s">
        <v>73</v>
      </c>
      <c r="H30" s="52">
        <v>4.7165999999999997</v>
      </c>
      <c r="I30" s="60">
        <f t="shared" ref="I30" si="11">IF(SUM(H30:H31)=0,"",SUM(H30:H31))</f>
        <v>9.7645999999999997</v>
      </c>
    </row>
    <row r="31" spans="1:9" s="49" customFormat="1" ht="28.5">
      <c r="A31" s="40">
        <f>IF(ISERROR(10*C30+2)=TRUE,"",10*C30+2)</f>
        <v>52</v>
      </c>
      <c r="C31" s="59"/>
      <c r="D31" s="52"/>
      <c r="E31" s="53" t="s">
        <v>72</v>
      </c>
      <c r="F31" s="53"/>
      <c r="G31" s="53" t="s">
        <v>73</v>
      </c>
      <c r="H31" s="52">
        <v>5.048</v>
      </c>
      <c r="I31" s="61"/>
    </row>
    <row r="32" spans="1:9" s="49" customFormat="1" ht="28.5">
      <c r="A32" s="40">
        <f>IF(ISERROR(10*C32+1)=TRUE,"",10*C32+1)</f>
        <v>161</v>
      </c>
      <c r="C32" s="59">
        <f t="shared" si="4"/>
        <v>16</v>
      </c>
      <c r="D32" s="52"/>
      <c r="E32" s="53" t="s">
        <v>80</v>
      </c>
      <c r="F32" s="53"/>
      <c r="G32" s="53" t="s">
        <v>82</v>
      </c>
      <c r="H32" s="52">
        <v>2.1877</v>
      </c>
      <c r="I32" s="60">
        <f t="shared" ref="I32" si="12">IF(SUM(H32:H33)=0,"",SUM(H32:H33))</f>
        <v>2.7589000000000001</v>
      </c>
    </row>
    <row r="33" spans="1:9" s="49" customFormat="1" ht="28.5">
      <c r="A33" s="40">
        <f>IF(ISERROR(10*C32+2)=TRUE,"",10*C32+2)</f>
        <v>162</v>
      </c>
      <c r="C33" s="59"/>
      <c r="D33" s="52"/>
      <c r="E33" s="53" t="s">
        <v>81</v>
      </c>
      <c r="F33" s="53"/>
      <c r="G33" s="53" t="s">
        <v>82</v>
      </c>
      <c r="H33" s="52">
        <v>0.57120000000000004</v>
      </c>
      <c r="I33" s="61"/>
    </row>
    <row r="34" spans="1:9" s="49" customFormat="1" ht="28.5">
      <c r="A34" s="40">
        <f>IF(ISERROR(10*C34+1)=TRUE,"",10*C34+1)</f>
        <v>121</v>
      </c>
      <c r="C34" s="59">
        <f t="shared" si="4"/>
        <v>12</v>
      </c>
      <c r="D34" s="52"/>
      <c r="E34" s="53" t="s">
        <v>86</v>
      </c>
      <c r="F34" s="53"/>
      <c r="G34" s="53" t="s">
        <v>88</v>
      </c>
      <c r="H34" s="52">
        <v>2.4257</v>
      </c>
      <c r="I34" s="60">
        <f t="shared" ref="I34" si="13">IF(SUM(H34:H35)=0,"",SUM(H34:H35))</f>
        <v>5.5768000000000004</v>
      </c>
    </row>
    <row r="35" spans="1:9" s="49" customFormat="1" ht="28.5">
      <c r="A35" s="40">
        <f>IF(ISERROR(10*C34+2)=TRUE,"",10*C34+2)</f>
        <v>122</v>
      </c>
      <c r="C35" s="59"/>
      <c r="D35" s="52"/>
      <c r="E35" s="53" t="s">
        <v>87</v>
      </c>
      <c r="F35" s="53"/>
      <c r="G35" s="53" t="s">
        <v>88</v>
      </c>
      <c r="H35" s="52">
        <v>3.1511</v>
      </c>
      <c r="I35" s="61"/>
    </row>
    <row r="36" spans="1:9" s="49" customFormat="1" ht="28.5">
      <c r="A36" s="40">
        <f>IF(ISERROR(10*C36+1)=TRUE,"",10*C36+1)</f>
        <v>71</v>
      </c>
      <c r="C36" s="59">
        <f t="shared" si="4"/>
        <v>7</v>
      </c>
      <c r="D36" s="52"/>
      <c r="E36" s="53" t="s">
        <v>89</v>
      </c>
      <c r="F36" s="53"/>
      <c r="G36" s="53" t="s">
        <v>92</v>
      </c>
      <c r="H36" s="52">
        <v>4.1327999999999996</v>
      </c>
      <c r="I36" s="60">
        <f t="shared" ref="I36" si="14">IF(SUM(H36:H37)=0,"",SUM(H36:H37))</f>
        <v>8.5104000000000006</v>
      </c>
    </row>
    <row r="37" spans="1:9" s="49" customFormat="1" ht="28.5">
      <c r="A37" s="40">
        <f>IF(ISERROR(10*C36+2)=TRUE,"",10*C36+2)</f>
        <v>72</v>
      </c>
      <c r="C37" s="59"/>
      <c r="D37" s="52"/>
      <c r="E37" s="53" t="s">
        <v>90</v>
      </c>
      <c r="F37" s="53"/>
      <c r="G37" s="53" t="s">
        <v>92</v>
      </c>
      <c r="H37" s="52">
        <v>4.3776000000000002</v>
      </c>
      <c r="I37" s="61"/>
    </row>
    <row r="38" spans="1:9" s="49" customFormat="1" ht="28.5">
      <c r="A38" s="40">
        <f>IF(ISERROR(10*C38+1)=TRUE,"",10*C38+1)</f>
        <v>151</v>
      </c>
      <c r="C38" s="59">
        <f t="shared" si="4"/>
        <v>15</v>
      </c>
      <c r="D38" s="52"/>
      <c r="E38" s="53" t="s">
        <v>99</v>
      </c>
      <c r="F38" s="53"/>
      <c r="G38" s="53" t="s">
        <v>57</v>
      </c>
      <c r="H38" s="52">
        <v>1.2571000000000001</v>
      </c>
      <c r="I38" s="60">
        <f t="shared" ref="I38" si="15">IF(SUM(H38:H39)=0,"",SUM(H38:H39))</f>
        <v>2.7938000000000001</v>
      </c>
    </row>
    <row r="39" spans="1:9" s="49" customFormat="1" ht="28.5">
      <c r="A39" s="40">
        <f>IF(ISERROR(10*C38+2)=TRUE,"",10*C38+2)</f>
        <v>152</v>
      </c>
      <c r="C39" s="59"/>
      <c r="D39" s="52"/>
      <c r="E39" s="53" t="s">
        <v>100</v>
      </c>
      <c r="F39" s="53"/>
      <c r="G39" s="53" t="s">
        <v>57</v>
      </c>
      <c r="H39" s="52">
        <v>1.5367</v>
      </c>
      <c r="I39" s="61"/>
    </row>
    <row r="40" spans="1:9" s="49" customFormat="1" ht="28.5">
      <c r="A40" s="40">
        <f>IF(ISERROR(10*C40+1)=TRUE,"",10*C40+1)</f>
        <v>31</v>
      </c>
      <c r="C40" s="59">
        <f t="shared" si="4"/>
        <v>3</v>
      </c>
      <c r="D40" s="52"/>
      <c r="E40" s="53" t="s">
        <v>101</v>
      </c>
      <c r="F40" s="53"/>
      <c r="G40" s="53" t="s">
        <v>103</v>
      </c>
      <c r="H40" s="52">
        <v>4.6258999999999997</v>
      </c>
      <c r="I40" s="60">
        <f t="shared" ref="I40" si="16">IF(SUM(H40:H41)=0,"",SUM(H40:H41))</f>
        <v>10.140787750219417</v>
      </c>
    </row>
    <row r="41" spans="1:9" s="49" customFormat="1" ht="28.5">
      <c r="A41" s="40">
        <f>IF(ISERROR(10*C40+2)=TRUE,"",10*C40+2)</f>
        <v>32</v>
      </c>
      <c r="C41" s="59"/>
      <c r="D41" s="52"/>
      <c r="E41" s="53" t="s">
        <v>47</v>
      </c>
      <c r="F41" s="53"/>
      <c r="G41" s="53" t="s">
        <v>48</v>
      </c>
      <c r="H41" s="52">
        <v>5.5148877502194171</v>
      </c>
      <c r="I41" s="61"/>
    </row>
    <row r="42" spans="1:9" s="49" customFormat="1" ht="28.5">
      <c r="A42" s="40">
        <f>IF(ISERROR(10*C42+1)=TRUE,"",10*C42+1)</f>
        <v>61</v>
      </c>
      <c r="C42" s="59">
        <f t="shared" si="4"/>
        <v>6</v>
      </c>
      <c r="D42" s="52"/>
      <c r="E42" s="53" t="s">
        <v>102</v>
      </c>
      <c r="F42" s="53"/>
      <c r="G42" s="53" t="s">
        <v>103</v>
      </c>
      <c r="H42" s="52">
        <v>3.3934000000000002</v>
      </c>
      <c r="I42" s="60">
        <f t="shared" ref="I42" si="17">IF(SUM(H42:H43)=0,"",SUM(H42:H43))</f>
        <v>8.7601454307533579</v>
      </c>
    </row>
    <row r="43" spans="1:9" s="49" customFormat="1" ht="28.5">
      <c r="A43" s="40">
        <f>IF(ISERROR(10*C42+2)=TRUE,"",10*C42+2)</f>
        <v>62</v>
      </c>
      <c r="C43" s="59"/>
      <c r="D43" s="52"/>
      <c r="E43" s="53" t="s">
        <v>49</v>
      </c>
      <c r="F43" s="53"/>
      <c r="G43" s="53" t="s">
        <v>48</v>
      </c>
      <c r="H43" s="52">
        <v>5.3667454307533582</v>
      </c>
      <c r="I43" s="61"/>
    </row>
    <row r="44" spans="1:9" ht="28.5">
      <c r="A44" s="40">
        <f>IF(ISERROR(10*C44+1)=TRUE,"",10*C44+1)</f>
        <v>141</v>
      </c>
      <c r="C44" s="59">
        <f t="shared" si="4"/>
        <v>14</v>
      </c>
      <c r="D44" s="52"/>
      <c r="E44" s="53" t="s">
        <v>105</v>
      </c>
      <c r="F44" s="53">
        <v>0</v>
      </c>
      <c r="G44" s="53" t="s">
        <v>76</v>
      </c>
      <c r="H44" s="52">
        <v>2.0693999999999999</v>
      </c>
      <c r="I44" s="59">
        <f>IF(SUM(H44:H45)=0,"",SUM(H44:H45))</f>
        <v>3.8108</v>
      </c>
    </row>
    <row r="45" spans="1:9" ht="28.5">
      <c r="A45" s="40">
        <f>IF(ISERROR(10*C44+2)=TRUE,"",10*C44+2)</f>
        <v>142</v>
      </c>
      <c r="C45" s="59"/>
      <c r="D45" s="52"/>
      <c r="E45" s="53" t="s">
        <v>104</v>
      </c>
      <c r="F45" s="53">
        <v>0</v>
      </c>
      <c r="G45" s="53" t="s">
        <v>76</v>
      </c>
      <c r="H45" s="52">
        <v>1.7414000000000001</v>
      </c>
      <c r="I45" s="59"/>
    </row>
    <row r="46" spans="1:9" ht="28.5">
      <c r="A46" s="40" t="str">
        <f>IF(ISERROR(10*C46+1)=TRUE,"",10*C46+1)</f>
        <v/>
      </c>
      <c r="C46" s="59" t="str">
        <f t="shared" si="4"/>
        <v/>
      </c>
      <c r="D46" s="52"/>
      <c r="E46" s="53" t="str">
        <f>IF(ISERROR(VLOOKUP(D46,[1]vylosovanie!$D$10:$N$209,7,0))=TRUE,"",VLOOKUP(D46,[1]vylosovanie!$D$10:$N$209,7,0))</f>
        <v/>
      </c>
      <c r="F46" s="53" t="str">
        <f>IF(ISERROR(VLOOKUP(E46,'[1]zoznam prihlasenych'!$C$6:$G$206,2,0))=TRUE,"",VLOOKUP(E46,'[1]zoznam prihlasenych'!$C$6:$G$206,2,0))</f>
        <v/>
      </c>
      <c r="G46" s="53" t="str">
        <f>IF(ISERROR(VLOOKUP(D46,[1]vylosovanie!$D$10:$N$209,8,0))=TRUE,"",VLOOKUP(D46,[1]vylosovanie!$D$10:$N$209,8,0))</f>
        <v/>
      </c>
      <c r="H46" s="52" t="str">
        <f>IF(ISERROR(VLOOKUP(D46,[1]vylosovanie!$D$10:$N$209,11,0))=TRUE,"",VLOOKUP(D46,[1]vylosovanie!$D$10:$N$209,11,0))</f>
        <v/>
      </c>
      <c r="I46" s="60" t="str">
        <f t="shared" ref="I46" si="18">IF(SUM(H46:H47)=0,"",SUM(H46:H47))</f>
        <v/>
      </c>
    </row>
    <row r="47" spans="1:9" ht="28.5">
      <c r="A47" s="40" t="str">
        <f>IF(ISERROR(10*C46+2)=TRUE,"",10*C46+2)</f>
        <v/>
      </c>
      <c r="C47" s="59"/>
      <c r="D47" s="52"/>
      <c r="E47" s="53" t="str">
        <f>IF(ISERROR(VLOOKUP(D47,[1]vylosovanie!$D$10:$N$209,7,0))=TRUE,"",VLOOKUP(D47,[1]vylosovanie!$D$10:$N$209,7,0))</f>
        <v/>
      </c>
      <c r="F47" s="53" t="str">
        <f>IF(ISERROR(VLOOKUP(E47,'[1]zoznam prihlasenych'!$C$6:$G$206,2,0))=TRUE,"",VLOOKUP(E47,'[1]zoznam prihlasenych'!$C$6:$G$206,2,0))</f>
        <v/>
      </c>
      <c r="G47" s="53" t="str">
        <f>IF(ISERROR(VLOOKUP(D47,[1]vylosovanie!$D$10:$N$209,8,0))=TRUE,"",VLOOKUP(D47,[1]vylosovanie!$D$10:$N$209,8,0))</f>
        <v/>
      </c>
      <c r="H47" s="52" t="str">
        <f>IF(ISERROR(VLOOKUP(D47,[1]vylosovanie!$D$10:$N$209,11,0))=TRUE,"",VLOOKUP(D47,[1]vylosovanie!$D$10:$N$209,11,0))</f>
        <v/>
      </c>
      <c r="I47" s="61"/>
    </row>
    <row r="48" spans="1:9" ht="28.5">
      <c r="A48" s="40" t="str">
        <f>IF(ISERROR(10*C48+1)=TRUE,"",10*C48+1)</f>
        <v/>
      </c>
      <c r="C48" s="59" t="str">
        <f t="shared" si="4"/>
        <v/>
      </c>
      <c r="D48" s="52"/>
      <c r="E48" s="53" t="str">
        <f>IF(ISERROR(VLOOKUP(D48,[1]vylosovanie!$D$10:$N$209,7,0))=TRUE,"",VLOOKUP(D48,[1]vylosovanie!$D$10:$N$209,7,0))</f>
        <v/>
      </c>
      <c r="F48" s="53" t="str">
        <f>IF(ISERROR(VLOOKUP(E48,'[1]zoznam prihlasenych'!$C$6:$G$206,2,0))=TRUE,"",VLOOKUP(E48,'[1]zoznam prihlasenych'!$C$6:$G$206,2,0))</f>
        <v/>
      </c>
      <c r="G48" s="53" t="str">
        <f>IF(ISERROR(VLOOKUP(D48,[1]vylosovanie!$D$10:$N$209,8,0))=TRUE,"",VLOOKUP(D48,[1]vylosovanie!$D$10:$N$209,8,0))</f>
        <v/>
      </c>
      <c r="H48" s="52" t="str">
        <f>IF(ISERROR(VLOOKUP(D48,[1]vylosovanie!$D$10:$N$209,11,0))=TRUE,"",VLOOKUP(D48,[1]vylosovanie!$D$10:$N$209,11,0))</f>
        <v/>
      </c>
      <c r="I48" s="60" t="str">
        <f t="shared" ref="I48" si="19">IF(SUM(H48:H49)=0,"",SUM(H48:H49))</f>
        <v/>
      </c>
    </row>
    <row r="49" spans="1:9" ht="28.5">
      <c r="A49" s="40" t="str">
        <f>IF(ISERROR(10*C48+2)=TRUE,"",10*C48+2)</f>
        <v/>
      </c>
      <c r="C49" s="59"/>
      <c r="D49" s="52"/>
      <c r="E49" s="53" t="str">
        <f>IF(ISERROR(VLOOKUP(D49,[1]vylosovanie!$D$10:$N$209,7,0))=TRUE,"",VLOOKUP(D49,[1]vylosovanie!$D$10:$N$209,7,0))</f>
        <v/>
      </c>
      <c r="F49" s="53" t="str">
        <f>IF(ISERROR(VLOOKUP(E49,'[1]zoznam prihlasenych'!$C$6:$G$206,2,0))=TRUE,"",VLOOKUP(E49,'[1]zoznam prihlasenych'!$C$6:$G$206,2,0))</f>
        <v/>
      </c>
      <c r="G49" s="53" t="str">
        <f>IF(ISERROR(VLOOKUP(D49,[1]vylosovanie!$D$10:$N$209,8,0))=TRUE,"",VLOOKUP(D49,[1]vylosovanie!$D$10:$N$209,8,0))</f>
        <v/>
      </c>
      <c r="H49" s="52" t="str">
        <f>IF(ISERROR(VLOOKUP(D49,[1]vylosovanie!$D$10:$N$209,11,0))=TRUE,"",VLOOKUP(D49,[1]vylosovanie!$D$10:$N$209,11,0))</f>
        <v/>
      </c>
      <c r="I49" s="61"/>
    </row>
    <row r="50" spans="1:9" ht="28.5">
      <c r="A50" s="40" t="str">
        <f>IF(ISERROR(10*C50+1)=TRUE,"",10*C50+1)</f>
        <v/>
      </c>
      <c r="C50" s="59" t="str">
        <f t="shared" si="4"/>
        <v/>
      </c>
      <c r="D50" s="52"/>
      <c r="E50" s="53" t="str">
        <f>IF(ISERROR(VLOOKUP(D50,[1]vylosovanie!$D$10:$N$209,7,0))=TRUE,"",VLOOKUP(D50,[1]vylosovanie!$D$10:$N$209,7,0))</f>
        <v/>
      </c>
      <c r="F50" s="53" t="str">
        <f>IF(ISERROR(VLOOKUP(E50,'[1]zoznam prihlasenych'!$C$6:$G$206,2,0))=TRUE,"",VLOOKUP(E50,'[1]zoznam prihlasenych'!$C$6:$G$206,2,0))</f>
        <v/>
      </c>
      <c r="G50" s="53" t="str">
        <f>IF(ISERROR(VLOOKUP(D50,[1]vylosovanie!$D$10:$N$209,8,0))=TRUE,"",VLOOKUP(D50,[1]vylosovanie!$D$10:$N$209,8,0))</f>
        <v/>
      </c>
      <c r="H50" s="52" t="str">
        <f>IF(ISERROR(VLOOKUP(D50,[1]vylosovanie!$D$10:$N$209,11,0))=TRUE,"",VLOOKUP(D50,[1]vylosovanie!$D$10:$N$209,11,0))</f>
        <v/>
      </c>
      <c r="I50" s="60" t="str">
        <f t="shared" ref="I50" si="20">IF(SUM(H50:H51)=0,"",SUM(H50:H51))</f>
        <v/>
      </c>
    </row>
    <row r="51" spans="1:9" ht="28.5">
      <c r="A51" s="40" t="str">
        <f>IF(ISERROR(10*C50+2)=TRUE,"",10*C50+2)</f>
        <v/>
      </c>
      <c r="C51" s="59"/>
      <c r="D51" s="52"/>
      <c r="E51" s="53" t="str">
        <f>IF(ISERROR(VLOOKUP(D51,[1]vylosovanie!$D$10:$N$209,7,0))=TRUE,"",VLOOKUP(D51,[1]vylosovanie!$D$10:$N$209,7,0))</f>
        <v/>
      </c>
      <c r="F51" s="53" t="str">
        <f>IF(ISERROR(VLOOKUP(E51,'[1]zoznam prihlasenych'!$C$6:$G$206,2,0))=TRUE,"",VLOOKUP(E51,'[1]zoznam prihlasenych'!$C$6:$G$206,2,0))</f>
        <v/>
      </c>
      <c r="G51" s="53" t="str">
        <f>IF(ISERROR(VLOOKUP(D51,[1]vylosovanie!$D$10:$N$209,8,0))=TRUE,"",VLOOKUP(D51,[1]vylosovanie!$D$10:$N$209,8,0))</f>
        <v/>
      </c>
      <c r="H51" s="52" t="str">
        <f>IF(ISERROR(VLOOKUP(D51,[1]vylosovanie!$D$10:$N$209,11,0))=TRUE,"",VLOOKUP(D51,[1]vylosovanie!$D$10:$N$209,11,0))</f>
        <v/>
      </c>
      <c r="I51" s="61"/>
    </row>
    <row r="52" spans="1:9" ht="28.5">
      <c r="A52" s="40" t="str">
        <f>IF(ISERROR(10*C52+1)=TRUE,"",10*C52+1)</f>
        <v/>
      </c>
      <c r="C52" s="59" t="str">
        <f t="shared" si="4"/>
        <v/>
      </c>
      <c r="D52" s="52"/>
      <c r="E52" s="53" t="str">
        <f>IF(ISERROR(VLOOKUP(D52,[1]vylosovanie!$D$10:$N$209,7,0))=TRUE,"",VLOOKUP(D52,[1]vylosovanie!$D$10:$N$209,7,0))</f>
        <v/>
      </c>
      <c r="F52" s="53" t="str">
        <f>IF(ISERROR(VLOOKUP(E52,'[1]zoznam prihlasenych'!$C$6:$G$206,2,0))=TRUE,"",VLOOKUP(E52,'[1]zoznam prihlasenych'!$C$6:$G$206,2,0))</f>
        <v/>
      </c>
      <c r="G52" s="53" t="str">
        <f>IF(ISERROR(VLOOKUP(D52,[1]vylosovanie!$D$10:$N$209,8,0))=TRUE,"",VLOOKUP(D52,[1]vylosovanie!$D$10:$N$209,8,0))</f>
        <v/>
      </c>
      <c r="H52" s="52" t="str">
        <f>IF(ISERROR(VLOOKUP(D52,[1]vylosovanie!$D$10:$N$209,11,0))=TRUE,"",VLOOKUP(D52,[1]vylosovanie!$D$10:$N$209,11,0))</f>
        <v/>
      </c>
      <c r="I52" s="60" t="str">
        <f t="shared" ref="I52" si="21">IF(SUM(H52:H53)=0,"",SUM(H52:H53))</f>
        <v/>
      </c>
    </row>
    <row r="53" spans="1:9" ht="28.5">
      <c r="A53" s="40" t="str">
        <f>IF(ISERROR(10*C52+2)=TRUE,"",10*C52+2)</f>
        <v/>
      </c>
      <c r="C53" s="59"/>
      <c r="D53" s="52"/>
      <c r="E53" s="53" t="str">
        <f>IF(ISERROR(VLOOKUP(D53,[1]vylosovanie!$D$10:$N$209,7,0))=TRUE,"",VLOOKUP(D53,[1]vylosovanie!$D$10:$N$209,7,0))</f>
        <v/>
      </c>
      <c r="F53" s="53" t="str">
        <f>IF(ISERROR(VLOOKUP(E53,'[1]zoznam prihlasenych'!$C$6:$G$206,2,0))=TRUE,"",VLOOKUP(E53,'[1]zoznam prihlasenych'!$C$6:$G$206,2,0))</f>
        <v/>
      </c>
      <c r="G53" s="53" t="str">
        <f>IF(ISERROR(VLOOKUP(D53,[1]vylosovanie!$D$10:$N$209,8,0))=TRUE,"",VLOOKUP(D53,[1]vylosovanie!$D$10:$N$209,8,0))</f>
        <v/>
      </c>
      <c r="H53" s="52" t="str">
        <f>IF(ISERROR(VLOOKUP(D53,[1]vylosovanie!$D$10:$N$209,11,0))=TRUE,"",VLOOKUP(D53,[1]vylosovanie!$D$10:$N$209,11,0))</f>
        <v/>
      </c>
      <c r="I53" s="61"/>
    </row>
    <row r="54" spans="1:9" ht="28.5">
      <c r="A54" s="40" t="str">
        <f>IF(ISERROR(10*C54+1)=TRUE,"",10*C54+1)</f>
        <v/>
      </c>
      <c r="C54" s="59" t="str">
        <f t="shared" si="4"/>
        <v/>
      </c>
      <c r="D54" s="52"/>
      <c r="E54" s="53" t="str">
        <f>IF(ISERROR(VLOOKUP(D54,[1]vylosovanie!$D$10:$N$209,7,0))=TRUE,"",VLOOKUP(D54,[1]vylosovanie!$D$10:$N$209,7,0))</f>
        <v/>
      </c>
      <c r="F54" s="53" t="str">
        <f>IF(ISERROR(VLOOKUP(E54,'[1]zoznam prihlasenych'!$C$6:$G$206,2,0))=TRUE,"",VLOOKUP(E54,'[1]zoznam prihlasenych'!$C$6:$G$206,2,0))</f>
        <v/>
      </c>
      <c r="G54" s="53" t="str">
        <f>IF(ISERROR(VLOOKUP(D54,[1]vylosovanie!$D$10:$N$209,8,0))=TRUE,"",VLOOKUP(D54,[1]vylosovanie!$D$10:$N$209,8,0))</f>
        <v/>
      </c>
      <c r="H54" s="52" t="str">
        <f>IF(ISERROR(VLOOKUP(D54,[1]vylosovanie!$D$10:$N$209,11,0))=TRUE,"",VLOOKUP(D54,[1]vylosovanie!$D$10:$N$209,11,0))</f>
        <v/>
      </c>
      <c r="I54" s="60" t="str">
        <f t="shared" ref="I54" si="22">IF(SUM(H54:H55)=0,"",SUM(H54:H55))</f>
        <v/>
      </c>
    </row>
    <row r="55" spans="1:9" ht="28.5">
      <c r="A55" s="40" t="str">
        <f>IF(ISERROR(10*C54+2)=TRUE,"",10*C54+2)</f>
        <v/>
      </c>
      <c r="C55" s="59"/>
      <c r="D55" s="52"/>
      <c r="E55" s="53" t="str">
        <f>IF(ISERROR(VLOOKUP(D55,[1]vylosovanie!$D$10:$N$209,7,0))=TRUE,"",VLOOKUP(D55,[1]vylosovanie!$D$10:$N$209,7,0))</f>
        <v/>
      </c>
      <c r="F55" s="53" t="str">
        <f>IF(ISERROR(VLOOKUP(E55,'[1]zoznam prihlasenych'!$C$6:$G$206,2,0))=TRUE,"",VLOOKUP(E55,'[1]zoznam prihlasenych'!$C$6:$G$206,2,0))</f>
        <v/>
      </c>
      <c r="G55" s="53" t="str">
        <f>IF(ISERROR(VLOOKUP(D55,[1]vylosovanie!$D$10:$N$209,8,0))=TRUE,"",VLOOKUP(D55,[1]vylosovanie!$D$10:$N$209,8,0))</f>
        <v/>
      </c>
      <c r="H55" s="52" t="str">
        <f>IF(ISERROR(VLOOKUP(D55,[1]vylosovanie!$D$10:$N$209,11,0))=TRUE,"",VLOOKUP(D55,[1]vylosovanie!$D$10:$N$209,11,0))</f>
        <v/>
      </c>
      <c r="I55" s="61"/>
    </row>
    <row r="56" spans="1:9" ht="28.5">
      <c r="A56" s="40" t="str">
        <f>IF(ISERROR(10*C56+1)=TRUE,"",10*C56+1)</f>
        <v/>
      </c>
      <c r="C56" s="59" t="str">
        <f t="shared" si="4"/>
        <v/>
      </c>
      <c r="D56" s="52"/>
      <c r="E56" s="53" t="str">
        <f>IF(ISERROR(VLOOKUP(D56,[1]vylosovanie!$D$10:$N$209,7,0))=TRUE,"",VLOOKUP(D56,[1]vylosovanie!$D$10:$N$209,7,0))</f>
        <v/>
      </c>
      <c r="F56" s="53" t="str">
        <f>IF(ISERROR(VLOOKUP(E56,'[1]zoznam prihlasenych'!$C$6:$G$206,2,0))=TRUE,"",VLOOKUP(E56,'[1]zoznam prihlasenych'!$C$6:$G$206,2,0))</f>
        <v/>
      </c>
      <c r="G56" s="53" t="str">
        <f>IF(ISERROR(VLOOKUP(D56,[1]vylosovanie!$D$10:$N$209,8,0))=TRUE,"",VLOOKUP(D56,[1]vylosovanie!$D$10:$N$209,8,0))</f>
        <v/>
      </c>
      <c r="H56" s="52" t="str">
        <f>IF(ISERROR(VLOOKUP(D56,[1]vylosovanie!$D$10:$N$209,11,0))=TRUE,"",VLOOKUP(D56,[1]vylosovanie!$D$10:$N$209,11,0))</f>
        <v/>
      </c>
      <c r="I56" s="60" t="str">
        <f t="shared" ref="I56" si="23">IF(SUM(H56:H57)=0,"",SUM(H56:H57))</f>
        <v/>
      </c>
    </row>
    <row r="57" spans="1:9" ht="28.5">
      <c r="A57" s="40" t="str">
        <f>IF(ISERROR(10*C56+2)=TRUE,"",10*C56+2)</f>
        <v/>
      </c>
      <c r="C57" s="59"/>
      <c r="D57" s="52"/>
      <c r="E57" s="53" t="str">
        <f>IF(ISERROR(VLOOKUP(D57,[1]vylosovanie!$D$10:$N$209,7,0))=TRUE,"",VLOOKUP(D57,[1]vylosovanie!$D$10:$N$209,7,0))</f>
        <v/>
      </c>
      <c r="F57" s="53" t="str">
        <f>IF(ISERROR(VLOOKUP(E57,'[1]zoznam prihlasenych'!$C$6:$G$206,2,0))=TRUE,"",VLOOKUP(E57,'[1]zoznam prihlasenych'!$C$6:$G$206,2,0))</f>
        <v/>
      </c>
      <c r="G57" s="53" t="str">
        <f>IF(ISERROR(VLOOKUP(D57,[1]vylosovanie!$D$10:$N$209,8,0))=TRUE,"",VLOOKUP(D57,[1]vylosovanie!$D$10:$N$209,8,0))</f>
        <v/>
      </c>
      <c r="H57" s="52" t="str">
        <f>IF(ISERROR(VLOOKUP(D57,[1]vylosovanie!$D$10:$N$209,11,0))=TRUE,"",VLOOKUP(D57,[1]vylosovanie!$D$10:$N$209,11,0))</f>
        <v/>
      </c>
      <c r="I57" s="61"/>
    </row>
    <row r="58" spans="1:9" ht="28.5">
      <c r="A58" s="40" t="str">
        <f>IF(ISERROR(10*C58+1)=TRUE,"",10*C58+1)</f>
        <v/>
      </c>
      <c r="C58" s="59" t="str">
        <f t="shared" si="4"/>
        <v/>
      </c>
      <c r="D58" s="52"/>
      <c r="E58" s="53" t="str">
        <f>IF(ISERROR(VLOOKUP(D58,[1]vylosovanie!$D$10:$N$209,7,0))=TRUE,"",VLOOKUP(D58,[1]vylosovanie!$D$10:$N$209,7,0))</f>
        <v/>
      </c>
      <c r="F58" s="53" t="str">
        <f>IF(ISERROR(VLOOKUP(E58,'[1]zoznam prihlasenych'!$C$6:$G$206,2,0))=TRUE,"",VLOOKUP(E58,'[1]zoznam prihlasenych'!$C$6:$G$206,2,0))</f>
        <v/>
      </c>
      <c r="G58" s="53" t="str">
        <f>IF(ISERROR(VLOOKUP(D58,[1]vylosovanie!$D$10:$N$209,8,0))=TRUE,"",VLOOKUP(D58,[1]vylosovanie!$D$10:$N$209,8,0))</f>
        <v/>
      </c>
      <c r="H58" s="52" t="str">
        <f>IF(ISERROR(VLOOKUP(D58,[1]vylosovanie!$D$10:$N$209,11,0))=TRUE,"",VLOOKUP(D58,[1]vylosovanie!$D$10:$N$209,11,0))</f>
        <v/>
      </c>
      <c r="I58" s="60" t="str">
        <f t="shared" ref="I58" si="24">IF(SUM(H58:H59)=0,"",SUM(H58:H59))</f>
        <v/>
      </c>
    </row>
    <row r="59" spans="1:9" ht="28.5">
      <c r="A59" s="40" t="str">
        <f>IF(ISERROR(10*C58+2)=TRUE,"",10*C58+2)</f>
        <v/>
      </c>
      <c r="C59" s="59"/>
      <c r="D59" s="52"/>
      <c r="E59" s="53" t="str">
        <f>IF(ISERROR(VLOOKUP(D59,[1]vylosovanie!$D$10:$N$209,7,0))=TRUE,"",VLOOKUP(D59,[1]vylosovanie!$D$10:$N$209,7,0))</f>
        <v/>
      </c>
      <c r="F59" s="53" t="str">
        <f>IF(ISERROR(VLOOKUP(E59,'[1]zoznam prihlasenych'!$C$6:$G$206,2,0))=TRUE,"",VLOOKUP(E59,'[1]zoznam prihlasenych'!$C$6:$G$206,2,0))</f>
        <v/>
      </c>
      <c r="G59" s="53" t="str">
        <f>IF(ISERROR(VLOOKUP(D59,[1]vylosovanie!$D$10:$N$209,8,0))=TRUE,"",VLOOKUP(D59,[1]vylosovanie!$D$10:$N$209,8,0))</f>
        <v/>
      </c>
      <c r="H59" s="52" t="str">
        <f>IF(ISERROR(VLOOKUP(D59,[1]vylosovanie!$D$10:$N$209,11,0))=TRUE,"",VLOOKUP(D59,[1]vylosovanie!$D$10:$N$209,11,0))</f>
        <v/>
      </c>
      <c r="I59" s="61"/>
    </row>
    <row r="60" spans="1:9" ht="28.5">
      <c r="A60" s="40" t="str">
        <f>IF(ISERROR(10*C60+1)=TRUE,"",10*C60+1)</f>
        <v/>
      </c>
      <c r="C60" s="59" t="str">
        <f t="shared" si="4"/>
        <v/>
      </c>
      <c r="D60" s="52"/>
      <c r="E60" s="53" t="str">
        <f>IF(ISERROR(VLOOKUP(D60,[1]vylosovanie!$D$10:$N$209,7,0))=TRUE,"",VLOOKUP(D60,[1]vylosovanie!$D$10:$N$209,7,0))</f>
        <v/>
      </c>
      <c r="F60" s="53" t="str">
        <f>IF(ISERROR(VLOOKUP(E60,'[1]zoznam prihlasenych'!$C$6:$G$206,2,0))=TRUE,"",VLOOKUP(E60,'[1]zoznam prihlasenych'!$C$6:$G$206,2,0))</f>
        <v/>
      </c>
      <c r="G60" s="53" t="str">
        <f>IF(ISERROR(VLOOKUP(D60,[1]vylosovanie!$D$10:$N$209,8,0))=TRUE,"",VLOOKUP(D60,[1]vylosovanie!$D$10:$N$209,8,0))</f>
        <v/>
      </c>
      <c r="H60" s="52" t="str">
        <f>IF(ISERROR(VLOOKUP(D60,[1]vylosovanie!$D$10:$N$209,11,0))=TRUE,"",VLOOKUP(D60,[1]vylosovanie!$D$10:$N$209,11,0))</f>
        <v/>
      </c>
      <c r="I60" s="60" t="str">
        <f t="shared" ref="I60" si="25">IF(SUM(H60:H61)=0,"",SUM(H60:H61))</f>
        <v/>
      </c>
    </row>
    <row r="61" spans="1:9" ht="28.5">
      <c r="A61" s="40" t="str">
        <f>IF(ISERROR(10*C60+2)=TRUE,"",10*C60+2)</f>
        <v/>
      </c>
      <c r="C61" s="59"/>
      <c r="D61" s="52"/>
      <c r="E61" s="53" t="str">
        <f>IF(ISERROR(VLOOKUP(D61,[1]vylosovanie!$D$10:$N$209,7,0))=TRUE,"",VLOOKUP(D61,[1]vylosovanie!$D$10:$N$209,7,0))</f>
        <v/>
      </c>
      <c r="F61" s="53" t="str">
        <f>IF(ISERROR(VLOOKUP(E61,'[1]zoznam prihlasenych'!$C$6:$G$206,2,0))=TRUE,"",VLOOKUP(E61,'[1]zoznam prihlasenych'!$C$6:$G$206,2,0))</f>
        <v/>
      </c>
      <c r="G61" s="53" t="str">
        <f>IF(ISERROR(VLOOKUP(D61,[1]vylosovanie!$D$10:$N$209,8,0))=TRUE,"",VLOOKUP(D61,[1]vylosovanie!$D$10:$N$209,8,0))</f>
        <v/>
      </c>
      <c r="H61" s="52" t="str">
        <f>IF(ISERROR(VLOOKUP(D61,[1]vylosovanie!$D$10:$N$209,11,0))=TRUE,"",VLOOKUP(D61,[1]vylosovanie!$D$10:$N$209,11,0))</f>
        <v/>
      </c>
      <c r="I61" s="61"/>
    </row>
    <row r="62" spans="1:9" ht="28.5">
      <c r="A62" s="40" t="str">
        <f>IF(ISERROR(10*C62+1)=TRUE,"",10*C62+1)</f>
        <v/>
      </c>
      <c r="C62" s="59" t="str">
        <f t="shared" si="4"/>
        <v/>
      </c>
      <c r="D62" s="52"/>
      <c r="E62" s="53" t="str">
        <f>IF(ISERROR(VLOOKUP(D62,[1]vylosovanie!$D$10:$N$209,7,0))=TRUE,"",VLOOKUP(D62,[1]vylosovanie!$D$10:$N$209,7,0))</f>
        <v/>
      </c>
      <c r="F62" s="53" t="str">
        <f>IF(ISERROR(VLOOKUP(E62,'[1]zoznam prihlasenych'!$C$6:$G$206,2,0))=TRUE,"",VLOOKUP(E62,'[1]zoznam prihlasenych'!$C$6:$G$206,2,0))</f>
        <v/>
      </c>
      <c r="G62" s="53" t="str">
        <f>IF(ISERROR(VLOOKUP(D62,[1]vylosovanie!$D$10:$N$209,8,0))=TRUE,"",VLOOKUP(D62,[1]vylosovanie!$D$10:$N$209,8,0))</f>
        <v/>
      </c>
      <c r="H62" s="52" t="str">
        <f>IF(ISERROR(VLOOKUP(D62,[1]vylosovanie!$D$10:$N$209,11,0))=TRUE,"",VLOOKUP(D62,[1]vylosovanie!$D$10:$N$209,11,0))</f>
        <v/>
      </c>
      <c r="I62" s="60" t="str">
        <f t="shared" ref="I62" si="26">IF(SUM(H62:H63)=0,"",SUM(H62:H63))</f>
        <v/>
      </c>
    </row>
    <row r="63" spans="1:9" ht="28.5">
      <c r="A63" s="40" t="str">
        <f>IF(ISERROR(10*C62+2)=TRUE,"",10*C62+2)</f>
        <v/>
      </c>
      <c r="C63" s="59"/>
      <c r="D63" s="52"/>
      <c r="E63" s="53" t="str">
        <f>IF(ISERROR(VLOOKUP(D63,[1]vylosovanie!$D$10:$N$209,7,0))=TRUE,"",VLOOKUP(D63,[1]vylosovanie!$D$10:$N$209,7,0))</f>
        <v/>
      </c>
      <c r="F63" s="53" t="str">
        <f>IF(ISERROR(VLOOKUP(E63,'[1]zoznam prihlasenych'!$C$6:$G$206,2,0))=TRUE,"",VLOOKUP(E63,'[1]zoznam prihlasenych'!$C$6:$G$206,2,0))</f>
        <v/>
      </c>
      <c r="G63" s="53" t="str">
        <f>IF(ISERROR(VLOOKUP(D63,[1]vylosovanie!$D$10:$N$209,8,0))=TRUE,"",VLOOKUP(D63,[1]vylosovanie!$D$10:$N$209,8,0))</f>
        <v/>
      </c>
      <c r="H63" s="52" t="str">
        <f>IF(ISERROR(VLOOKUP(D63,[1]vylosovanie!$D$10:$N$209,11,0))=TRUE,"",VLOOKUP(D63,[1]vylosovanie!$D$10:$N$209,11,0))</f>
        <v/>
      </c>
      <c r="I63" s="61"/>
    </row>
    <row r="64" spans="1:9" ht="28.5">
      <c r="A64" s="40" t="str">
        <f>IF(ISERROR(10*C64+1)=TRUE,"",10*C64+1)</f>
        <v/>
      </c>
      <c r="C64" s="59" t="str">
        <f t="shared" si="4"/>
        <v/>
      </c>
      <c r="D64" s="52"/>
      <c r="E64" s="53" t="str">
        <f>IF(ISERROR(VLOOKUP(D64,[1]vylosovanie!$D$10:$N$209,7,0))=TRUE,"",VLOOKUP(D64,[1]vylosovanie!$D$10:$N$209,7,0))</f>
        <v/>
      </c>
      <c r="F64" s="53" t="str">
        <f>IF(ISERROR(VLOOKUP(E64,'[1]zoznam prihlasenych'!$C$6:$G$206,2,0))=TRUE,"",VLOOKUP(E64,'[1]zoznam prihlasenych'!$C$6:$G$206,2,0))</f>
        <v/>
      </c>
      <c r="G64" s="53" t="str">
        <f>IF(ISERROR(VLOOKUP(D64,[1]vylosovanie!$D$10:$N$209,8,0))=TRUE,"",VLOOKUP(D64,[1]vylosovanie!$D$10:$N$209,8,0))</f>
        <v/>
      </c>
      <c r="H64" s="52" t="str">
        <f>IF(ISERROR(VLOOKUP(D64,[1]vylosovanie!$D$10:$N$209,11,0))=TRUE,"",VLOOKUP(D64,[1]vylosovanie!$D$10:$N$209,11,0))</f>
        <v/>
      </c>
      <c r="I64" s="60" t="str">
        <f t="shared" ref="I64" si="27">IF(SUM(H64:H65)=0,"",SUM(H64:H65))</f>
        <v/>
      </c>
    </row>
    <row r="65" spans="1:9" ht="28.5">
      <c r="A65" s="40" t="str">
        <f>IF(ISERROR(10*C64+2)=TRUE,"",10*C64+2)</f>
        <v/>
      </c>
      <c r="C65" s="59"/>
      <c r="D65" s="52"/>
      <c r="E65" s="53" t="str">
        <f>IF(ISERROR(VLOOKUP(D65,[1]vylosovanie!$D$10:$N$209,7,0))=TRUE,"",VLOOKUP(D65,[1]vylosovanie!$D$10:$N$209,7,0))</f>
        <v/>
      </c>
      <c r="F65" s="53" t="str">
        <f>IF(ISERROR(VLOOKUP(E65,'[1]zoznam prihlasenych'!$C$6:$G$206,2,0))=TRUE,"",VLOOKUP(E65,'[1]zoznam prihlasenych'!$C$6:$G$206,2,0))</f>
        <v/>
      </c>
      <c r="G65" s="53" t="str">
        <f>IF(ISERROR(VLOOKUP(D65,[1]vylosovanie!$D$10:$N$209,8,0))=TRUE,"",VLOOKUP(D65,[1]vylosovanie!$D$10:$N$209,8,0))</f>
        <v/>
      </c>
      <c r="H65" s="52" t="str">
        <f>IF(ISERROR(VLOOKUP(D65,[1]vylosovanie!$D$10:$N$209,11,0))=TRUE,"",VLOOKUP(D65,[1]vylosovanie!$D$10:$N$209,11,0))</f>
        <v/>
      </c>
      <c r="I65" s="61"/>
    </row>
    <row r="66" spans="1:9" ht="28.5">
      <c r="A66" s="40" t="str">
        <f>IF(ISERROR(10*C66+1)=TRUE,"",10*C66+1)</f>
        <v/>
      </c>
      <c r="C66" s="59" t="str">
        <f t="shared" si="4"/>
        <v/>
      </c>
      <c r="D66" s="52"/>
      <c r="E66" s="53" t="str">
        <f>IF(ISERROR(VLOOKUP(D66,[1]vylosovanie!$D$10:$N$209,7,0))=TRUE,"",VLOOKUP(D66,[1]vylosovanie!$D$10:$N$209,7,0))</f>
        <v/>
      </c>
      <c r="F66" s="53" t="str">
        <f>IF(ISERROR(VLOOKUP(E66,'[1]zoznam prihlasenych'!$C$6:$G$206,2,0))=TRUE,"",VLOOKUP(E66,'[1]zoznam prihlasenych'!$C$6:$G$206,2,0))</f>
        <v/>
      </c>
      <c r="G66" s="53" t="str">
        <f>IF(ISERROR(VLOOKUP(D66,[1]vylosovanie!$D$10:$N$209,8,0))=TRUE,"",VLOOKUP(D66,[1]vylosovanie!$D$10:$N$209,8,0))</f>
        <v/>
      </c>
      <c r="H66" s="52" t="str">
        <f>IF(ISERROR(VLOOKUP(D66,[1]vylosovanie!$D$10:$N$209,11,0))=TRUE,"",VLOOKUP(D66,[1]vylosovanie!$D$10:$N$209,11,0))</f>
        <v/>
      </c>
      <c r="I66" s="60" t="str">
        <f t="shared" ref="I66" si="28">IF(SUM(H66:H67)=0,"",SUM(H66:H67))</f>
        <v/>
      </c>
    </row>
    <row r="67" spans="1:9" ht="28.5">
      <c r="A67" s="40" t="str">
        <f>IF(ISERROR(10*C66+2)=TRUE,"",10*C66+2)</f>
        <v/>
      </c>
      <c r="C67" s="59"/>
      <c r="D67" s="52"/>
      <c r="E67" s="53" t="str">
        <f>IF(ISERROR(VLOOKUP(D67,[1]vylosovanie!$D$10:$N$209,7,0))=TRUE,"",VLOOKUP(D67,[1]vylosovanie!$D$10:$N$209,7,0))</f>
        <v/>
      </c>
      <c r="F67" s="53" t="str">
        <f>IF(ISERROR(VLOOKUP(E67,'[1]zoznam prihlasenych'!$C$6:$G$206,2,0))=TRUE,"",VLOOKUP(E67,'[1]zoznam prihlasenych'!$C$6:$G$206,2,0))</f>
        <v/>
      </c>
      <c r="G67" s="53" t="str">
        <f>IF(ISERROR(VLOOKUP(D67,[1]vylosovanie!$D$10:$N$209,8,0))=TRUE,"",VLOOKUP(D67,[1]vylosovanie!$D$10:$N$209,8,0))</f>
        <v/>
      </c>
      <c r="H67" s="52" t="str">
        <f>IF(ISERROR(VLOOKUP(D67,[1]vylosovanie!$D$10:$N$209,11,0))=TRUE,"",VLOOKUP(D67,[1]vylosovanie!$D$10:$N$209,11,0))</f>
        <v/>
      </c>
      <c r="I67" s="61"/>
    </row>
    <row r="68" spans="1:9" ht="28.5">
      <c r="A68" s="40" t="str">
        <f>IF(ISERROR(10*C68+1)=TRUE,"",10*C68+1)</f>
        <v/>
      </c>
      <c r="C68" s="59" t="str">
        <f t="shared" si="4"/>
        <v/>
      </c>
      <c r="D68" s="52"/>
      <c r="E68" s="53" t="str">
        <f>IF(ISERROR(VLOOKUP(D68,[1]vylosovanie!$D$10:$N$209,7,0))=TRUE,"",VLOOKUP(D68,[1]vylosovanie!$D$10:$N$209,7,0))</f>
        <v/>
      </c>
      <c r="F68" s="53" t="str">
        <f>IF(ISERROR(VLOOKUP(E68,'[1]zoznam prihlasenych'!$C$6:$G$206,2,0))=TRUE,"",VLOOKUP(E68,'[1]zoznam prihlasenych'!$C$6:$G$206,2,0))</f>
        <v/>
      </c>
      <c r="G68" s="53" t="str">
        <f>IF(ISERROR(VLOOKUP(D68,[1]vylosovanie!$D$10:$N$209,8,0))=TRUE,"",VLOOKUP(D68,[1]vylosovanie!$D$10:$N$209,8,0))</f>
        <v/>
      </c>
      <c r="H68" s="52" t="str">
        <f>IF(ISERROR(VLOOKUP(D68,[1]vylosovanie!$D$10:$N$209,11,0))=TRUE,"",VLOOKUP(D68,[1]vylosovanie!$D$10:$N$209,11,0))</f>
        <v/>
      </c>
      <c r="I68" s="60" t="str">
        <f t="shared" ref="I68" si="29">IF(SUM(H68:H69)=0,"",SUM(H68:H69))</f>
        <v/>
      </c>
    </row>
    <row r="69" spans="1:9" ht="28.5">
      <c r="A69" s="40" t="str">
        <f>IF(ISERROR(10*C68+2)=TRUE,"",10*C68+2)</f>
        <v/>
      </c>
      <c r="C69" s="59"/>
      <c r="D69" s="52"/>
      <c r="E69" s="53" t="str">
        <f>IF(ISERROR(VLOOKUP(D69,[1]vylosovanie!$D$10:$N$209,7,0))=TRUE,"",VLOOKUP(D69,[1]vylosovanie!$D$10:$N$209,7,0))</f>
        <v/>
      </c>
      <c r="F69" s="53" t="str">
        <f>IF(ISERROR(VLOOKUP(E69,'[1]zoznam prihlasenych'!$C$6:$G$206,2,0))=TRUE,"",VLOOKUP(E69,'[1]zoznam prihlasenych'!$C$6:$G$206,2,0))</f>
        <v/>
      </c>
      <c r="G69" s="53" t="str">
        <f>IF(ISERROR(VLOOKUP(D69,[1]vylosovanie!$D$10:$N$209,8,0))=TRUE,"",VLOOKUP(D69,[1]vylosovanie!$D$10:$N$209,8,0))</f>
        <v/>
      </c>
      <c r="H69" s="52" t="str">
        <f>IF(ISERROR(VLOOKUP(D69,[1]vylosovanie!$D$10:$N$209,11,0))=TRUE,"",VLOOKUP(D69,[1]vylosovanie!$D$10:$N$209,11,0))</f>
        <v/>
      </c>
      <c r="I69" s="61"/>
    </row>
    <row r="70" spans="1:9" ht="28.5">
      <c r="A70" s="40" t="str">
        <f>IF(ISERROR(10*C70+1)=TRUE,"",10*C70+1)</f>
        <v/>
      </c>
      <c r="C70" s="59" t="str">
        <f t="shared" si="4"/>
        <v/>
      </c>
      <c r="D70" s="52"/>
      <c r="E70" s="53" t="str">
        <f>IF(ISERROR(VLOOKUP(D70,[1]vylosovanie!$D$10:$N$209,7,0))=TRUE,"",VLOOKUP(D70,[1]vylosovanie!$D$10:$N$209,7,0))</f>
        <v/>
      </c>
      <c r="F70" s="53" t="str">
        <f>IF(ISERROR(VLOOKUP(E70,'[1]zoznam prihlasenych'!$C$6:$G$206,2,0))=TRUE,"",VLOOKUP(E70,'[1]zoznam prihlasenych'!$C$6:$G$206,2,0))</f>
        <v/>
      </c>
      <c r="G70" s="53" t="str">
        <f>IF(ISERROR(VLOOKUP(D70,[1]vylosovanie!$D$10:$N$209,8,0))=TRUE,"",VLOOKUP(D70,[1]vylosovanie!$D$10:$N$209,8,0))</f>
        <v/>
      </c>
      <c r="H70" s="52" t="str">
        <f>IF(ISERROR(VLOOKUP(D70,[1]vylosovanie!$D$10:$N$209,11,0))=TRUE,"",VLOOKUP(D70,[1]vylosovanie!$D$10:$N$209,11,0))</f>
        <v/>
      </c>
      <c r="I70" s="60" t="str">
        <f t="shared" ref="I70" si="30">IF(SUM(H70:H71)=0,"",SUM(H70:H71))</f>
        <v/>
      </c>
    </row>
    <row r="71" spans="1:9" ht="28.5">
      <c r="A71" s="40" t="str">
        <f>IF(ISERROR(10*C70+2)=TRUE,"",10*C70+2)</f>
        <v/>
      </c>
      <c r="C71" s="59"/>
      <c r="D71" s="52"/>
      <c r="E71" s="53" t="str">
        <f>IF(ISERROR(VLOOKUP(D71,[1]vylosovanie!$D$10:$N$209,7,0))=TRUE,"",VLOOKUP(D71,[1]vylosovanie!$D$10:$N$209,7,0))</f>
        <v/>
      </c>
      <c r="F71" s="53" t="str">
        <f>IF(ISERROR(VLOOKUP(E71,'[1]zoznam prihlasenych'!$C$6:$G$206,2,0))=TRUE,"",VLOOKUP(E71,'[1]zoznam prihlasenych'!$C$6:$G$206,2,0))</f>
        <v/>
      </c>
      <c r="G71" s="53" t="str">
        <f>IF(ISERROR(VLOOKUP(D71,[1]vylosovanie!$D$10:$N$209,8,0))=TRUE,"",VLOOKUP(D71,[1]vylosovanie!$D$10:$N$209,8,0))</f>
        <v/>
      </c>
      <c r="H71" s="52" t="str">
        <f>IF(ISERROR(VLOOKUP(D71,[1]vylosovanie!$D$10:$N$209,11,0))=TRUE,"",VLOOKUP(D71,[1]vylosovanie!$D$10:$N$209,11,0))</f>
        <v/>
      </c>
      <c r="I71" s="61"/>
    </row>
    <row r="72" spans="1:9" ht="28.5">
      <c r="A72" s="40" t="str">
        <f>IF(ISERROR(10*C72+1)=TRUE,"",10*C72+1)</f>
        <v/>
      </c>
      <c r="C72" s="59" t="str">
        <f t="shared" si="4"/>
        <v/>
      </c>
      <c r="D72" s="52"/>
      <c r="E72" s="53" t="str">
        <f>IF(ISERROR(VLOOKUP(D72,[1]vylosovanie!$D$10:$N$209,7,0))=TRUE,"",VLOOKUP(D72,[1]vylosovanie!$D$10:$N$209,7,0))</f>
        <v/>
      </c>
      <c r="F72" s="53" t="str">
        <f>IF(ISERROR(VLOOKUP(E72,'[1]zoznam prihlasenych'!$C$6:$G$206,2,0))=TRUE,"",VLOOKUP(E72,'[1]zoznam prihlasenych'!$C$6:$G$206,2,0))</f>
        <v/>
      </c>
      <c r="G72" s="53" t="str">
        <f>IF(ISERROR(VLOOKUP(D72,[1]vylosovanie!$D$10:$N$209,8,0))=TRUE,"",VLOOKUP(D72,[1]vylosovanie!$D$10:$N$209,8,0))</f>
        <v/>
      </c>
      <c r="H72" s="52" t="str">
        <f>IF(ISERROR(VLOOKUP(D72,[1]vylosovanie!$D$10:$N$209,11,0))=TRUE,"",VLOOKUP(D72,[1]vylosovanie!$D$10:$N$209,11,0))</f>
        <v/>
      </c>
      <c r="I72" s="60" t="str">
        <f t="shared" ref="I72" si="31">IF(SUM(H72:H73)=0,"",SUM(H72:H73))</f>
        <v/>
      </c>
    </row>
    <row r="73" spans="1:9" ht="28.5">
      <c r="A73" s="40" t="str">
        <f>IF(ISERROR(10*C72+2)=TRUE,"",10*C72+2)</f>
        <v/>
      </c>
      <c r="C73" s="59"/>
      <c r="D73" s="52"/>
      <c r="E73" s="53" t="str">
        <f>IF(ISERROR(VLOOKUP(D73,[1]vylosovanie!$D$10:$N$209,7,0))=TRUE,"",VLOOKUP(D73,[1]vylosovanie!$D$10:$N$209,7,0))</f>
        <v/>
      </c>
      <c r="F73" s="53" t="str">
        <f>IF(ISERROR(VLOOKUP(E73,'[1]zoznam prihlasenych'!$C$6:$G$206,2,0))=TRUE,"",VLOOKUP(E73,'[1]zoznam prihlasenych'!$C$6:$G$206,2,0))</f>
        <v/>
      </c>
      <c r="G73" s="53" t="str">
        <f>IF(ISERROR(VLOOKUP(D73,[1]vylosovanie!$D$10:$N$209,8,0))=TRUE,"",VLOOKUP(D73,[1]vylosovanie!$D$10:$N$209,8,0))</f>
        <v/>
      </c>
      <c r="H73" s="52" t="str">
        <f>IF(ISERROR(VLOOKUP(D73,[1]vylosovanie!$D$10:$N$209,11,0))=TRUE,"",VLOOKUP(D73,[1]vylosovanie!$D$10:$N$209,11,0))</f>
        <v/>
      </c>
      <c r="I73" s="61"/>
    </row>
    <row r="74" spans="1:9" ht="28.5">
      <c r="A74" s="40" t="str">
        <f>IF(ISERROR(10*C74+1)=TRUE,"",10*C74+1)</f>
        <v/>
      </c>
      <c r="C74" s="59" t="str">
        <f t="shared" si="4"/>
        <v/>
      </c>
      <c r="D74" s="52"/>
      <c r="E74" s="53" t="str">
        <f>IF(ISERROR(VLOOKUP(D74,[1]vylosovanie!$D$10:$N$209,7,0))=TRUE,"",VLOOKUP(D74,[1]vylosovanie!$D$10:$N$209,7,0))</f>
        <v/>
      </c>
      <c r="F74" s="53" t="str">
        <f>IF(ISERROR(VLOOKUP(E74,'[1]zoznam prihlasenych'!$C$6:$G$206,2,0))=TRUE,"",VLOOKUP(E74,'[1]zoznam prihlasenych'!$C$6:$G$206,2,0))</f>
        <v/>
      </c>
      <c r="G74" s="53" t="str">
        <f>IF(ISERROR(VLOOKUP(D74,[1]vylosovanie!$D$10:$N$209,8,0))=TRUE,"",VLOOKUP(D74,[1]vylosovanie!$D$10:$N$209,8,0))</f>
        <v/>
      </c>
      <c r="H74" s="52" t="str">
        <f>IF(ISERROR(VLOOKUP(D74,[1]vylosovanie!$D$10:$N$209,11,0))=TRUE,"",VLOOKUP(D74,[1]vylosovanie!$D$10:$N$209,11,0))</f>
        <v/>
      </c>
      <c r="I74" s="60" t="str">
        <f t="shared" ref="I74" si="32">IF(SUM(H74:H75)=0,"",SUM(H74:H75))</f>
        <v/>
      </c>
    </row>
    <row r="75" spans="1:9" ht="28.5">
      <c r="A75" s="40" t="str">
        <f>IF(ISERROR(10*C74+2)=TRUE,"",10*C74+2)</f>
        <v/>
      </c>
      <c r="C75" s="59"/>
      <c r="D75" s="52"/>
      <c r="E75" s="53" t="str">
        <f>IF(ISERROR(VLOOKUP(D75,[1]vylosovanie!$D$10:$N$209,7,0))=TRUE,"",VLOOKUP(D75,[1]vylosovanie!$D$10:$N$209,7,0))</f>
        <v/>
      </c>
      <c r="F75" s="53" t="str">
        <f>IF(ISERROR(VLOOKUP(E75,'[1]zoznam prihlasenych'!$C$6:$G$206,2,0))=TRUE,"",VLOOKUP(E75,'[1]zoznam prihlasenych'!$C$6:$G$206,2,0))</f>
        <v/>
      </c>
      <c r="G75" s="53" t="str">
        <f>IF(ISERROR(VLOOKUP(D75,[1]vylosovanie!$D$10:$N$209,8,0))=TRUE,"",VLOOKUP(D75,[1]vylosovanie!$D$10:$N$209,8,0))</f>
        <v/>
      </c>
      <c r="H75" s="52" t="str">
        <f>IF(ISERROR(VLOOKUP(D75,[1]vylosovanie!$D$10:$N$209,11,0))=TRUE,"",VLOOKUP(D75,[1]vylosovanie!$D$10:$N$209,11,0))</f>
        <v/>
      </c>
      <c r="I75" s="61"/>
    </row>
    <row r="76" spans="1:9" ht="28.5">
      <c r="A76" s="40" t="str">
        <f>IF(ISERROR(10*C76+1)=TRUE,"",10*C76+1)</f>
        <v/>
      </c>
      <c r="C76" s="59" t="str">
        <f t="shared" si="4"/>
        <v/>
      </c>
      <c r="D76" s="52"/>
      <c r="E76" s="53" t="str">
        <f>IF(ISERROR(VLOOKUP(D76,[1]vylosovanie!$D$10:$N$209,7,0))=TRUE,"",VLOOKUP(D76,[1]vylosovanie!$D$10:$N$209,7,0))</f>
        <v/>
      </c>
      <c r="F76" s="53" t="str">
        <f>IF(ISERROR(VLOOKUP(E76,'[1]zoznam prihlasenych'!$C$6:$G$206,2,0))=TRUE,"",VLOOKUP(E76,'[1]zoznam prihlasenych'!$C$6:$G$206,2,0))</f>
        <v/>
      </c>
      <c r="G76" s="53" t="str">
        <f>IF(ISERROR(VLOOKUP(D76,[1]vylosovanie!$D$10:$N$209,8,0))=TRUE,"",VLOOKUP(D76,[1]vylosovanie!$D$10:$N$209,8,0))</f>
        <v/>
      </c>
      <c r="H76" s="52" t="str">
        <f>IF(ISERROR(VLOOKUP(D76,[1]vylosovanie!$D$10:$N$209,11,0))=TRUE,"",VLOOKUP(D76,[1]vylosovanie!$D$10:$N$209,11,0))</f>
        <v/>
      </c>
      <c r="I76" s="60" t="str">
        <f t="shared" ref="I76" si="33">IF(SUM(H76:H77)=0,"",SUM(H76:H77))</f>
        <v/>
      </c>
    </row>
    <row r="77" spans="1:9" ht="28.5">
      <c r="A77" s="40" t="str">
        <f>IF(ISERROR(10*C76+2)=TRUE,"",10*C76+2)</f>
        <v/>
      </c>
      <c r="C77" s="59"/>
      <c r="D77" s="52"/>
      <c r="E77" s="53" t="str">
        <f>IF(ISERROR(VLOOKUP(D77,[1]vylosovanie!$D$10:$N$209,7,0))=TRUE,"",VLOOKUP(D77,[1]vylosovanie!$D$10:$N$209,7,0))</f>
        <v/>
      </c>
      <c r="F77" s="53" t="str">
        <f>IF(ISERROR(VLOOKUP(E77,'[1]zoznam prihlasenych'!$C$6:$G$206,2,0))=TRUE,"",VLOOKUP(E77,'[1]zoznam prihlasenych'!$C$6:$G$206,2,0))</f>
        <v/>
      </c>
      <c r="G77" s="53" t="str">
        <f>IF(ISERROR(VLOOKUP(D77,[1]vylosovanie!$D$10:$N$209,8,0))=TRUE,"",VLOOKUP(D77,[1]vylosovanie!$D$10:$N$209,8,0))</f>
        <v/>
      </c>
      <c r="H77" s="52" t="str">
        <f>IF(ISERROR(VLOOKUP(D77,[1]vylosovanie!$D$10:$N$209,11,0))=TRUE,"",VLOOKUP(D77,[1]vylosovanie!$D$10:$N$209,11,0))</f>
        <v/>
      </c>
      <c r="I77" s="61"/>
    </row>
    <row r="78" spans="1:9" ht="28.5">
      <c r="A78" s="40" t="str">
        <f>IF(ISERROR(10*C78+1)=TRUE,"",10*C78+1)</f>
        <v/>
      </c>
      <c r="C78" s="59" t="str">
        <f t="shared" si="4"/>
        <v/>
      </c>
      <c r="D78" s="52"/>
      <c r="E78" s="53" t="str">
        <f>IF(ISERROR(VLOOKUP(D78,[1]vylosovanie!$D$10:$N$209,7,0))=TRUE,"",VLOOKUP(D78,[1]vylosovanie!$D$10:$N$209,7,0))</f>
        <v/>
      </c>
      <c r="F78" s="53" t="str">
        <f>IF(ISERROR(VLOOKUP(E78,'[1]zoznam prihlasenych'!$C$6:$G$206,2,0))=TRUE,"",VLOOKUP(E78,'[1]zoznam prihlasenych'!$C$6:$G$206,2,0))</f>
        <v/>
      </c>
      <c r="G78" s="53" t="str">
        <f>IF(ISERROR(VLOOKUP(D78,[1]vylosovanie!$D$10:$N$209,8,0))=TRUE,"",VLOOKUP(D78,[1]vylosovanie!$D$10:$N$209,8,0))</f>
        <v/>
      </c>
      <c r="H78" s="52" t="str">
        <f>IF(ISERROR(VLOOKUP(D78,[1]vylosovanie!$D$10:$N$209,11,0))=TRUE,"",VLOOKUP(D78,[1]vylosovanie!$D$10:$N$209,11,0))</f>
        <v/>
      </c>
      <c r="I78" s="60" t="str">
        <f t="shared" ref="I78" si="34">IF(SUM(H78:H79)=0,"",SUM(H78:H79))</f>
        <v/>
      </c>
    </row>
    <row r="79" spans="1:9" ht="28.5">
      <c r="A79" s="40" t="str">
        <f>IF(ISERROR(10*C78+2)=TRUE,"",10*C78+2)</f>
        <v/>
      </c>
      <c r="C79" s="59"/>
      <c r="D79" s="52"/>
      <c r="E79" s="53" t="str">
        <f>IF(ISERROR(VLOOKUP(D79,[1]vylosovanie!$D$10:$N$209,7,0))=TRUE,"",VLOOKUP(D79,[1]vylosovanie!$D$10:$N$209,7,0))</f>
        <v/>
      </c>
      <c r="F79" s="53" t="str">
        <f>IF(ISERROR(VLOOKUP(E79,'[1]zoznam prihlasenych'!$C$6:$G$206,2,0))=TRUE,"",VLOOKUP(E79,'[1]zoznam prihlasenych'!$C$6:$G$206,2,0))</f>
        <v/>
      </c>
      <c r="G79" s="53" t="str">
        <f>IF(ISERROR(VLOOKUP(D79,[1]vylosovanie!$D$10:$N$209,8,0))=TRUE,"",VLOOKUP(D79,[1]vylosovanie!$D$10:$N$209,8,0))</f>
        <v/>
      </c>
      <c r="H79" s="52" t="str">
        <f>IF(ISERROR(VLOOKUP(D79,[1]vylosovanie!$D$10:$N$209,11,0))=TRUE,"",VLOOKUP(D79,[1]vylosovanie!$D$10:$N$209,11,0))</f>
        <v/>
      </c>
      <c r="I79" s="61"/>
    </row>
    <row r="80" spans="1:9" ht="28.5">
      <c r="A80" s="40" t="str">
        <f>IF(ISERROR(10*C80+1)=TRUE,"",10*C80+1)</f>
        <v/>
      </c>
      <c r="C80" s="59" t="str">
        <f t="shared" si="4"/>
        <v/>
      </c>
      <c r="D80" s="52"/>
      <c r="E80" s="53" t="str">
        <f>IF(ISERROR(VLOOKUP(D80,[1]vylosovanie!$D$10:$N$209,7,0))=TRUE,"",VLOOKUP(D80,[1]vylosovanie!$D$10:$N$209,7,0))</f>
        <v/>
      </c>
      <c r="F80" s="53" t="str">
        <f>IF(ISERROR(VLOOKUP(E80,'[1]zoznam prihlasenych'!$C$6:$G$206,2,0))=TRUE,"",VLOOKUP(E80,'[1]zoznam prihlasenych'!$C$6:$G$206,2,0))</f>
        <v/>
      </c>
      <c r="G80" s="53" t="str">
        <f>IF(ISERROR(VLOOKUP(D80,[1]vylosovanie!$D$10:$N$209,8,0))=TRUE,"",VLOOKUP(D80,[1]vylosovanie!$D$10:$N$209,8,0))</f>
        <v/>
      </c>
      <c r="H80" s="52" t="str">
        <f>IF(ISERROR(VLOOKUP(D80,[1]vylosovanie!$D$10:$N$209,11,0))=TRUE,"",VLOOKUP(D80,[1]vylosovanie!$D$10:$N$209,11,0))</f>
        <v/>
      </c>
      <c r="I80" s="60" t="str">
        <f t="shared" ref="I80" si="35">IF(SUM(H80:H81)=0,"",SUM(H80:H81))</f>
        <v/>
      </c>
    </row>
    <row r="81" spans="1:9" ht="28.5">
      <c r="A81" s="40" t="str">
        <f>IF(ISERROR(10*C80+2)=TRUE,"",10*C80+2)</f>
        <v/>
      </c>
      <c r="C81" s="59"/>
      <c r="D81" s="52"/>
      <c r="E81" s="53" t="str">
        <f>IF(ISERROR(VLOOKUP(D81,[1]vylosovanie!$D$10:$N$209,7,0))=TRUE,"",VLOOKUP(D81,[1]vylosovanie!$D$10:$N$209,7,0))</f>
        <v/>
      </c>
      <c r="F81" s="53" t="str">
        <f>IF(ISERROR(VLOOKUP(E81,'[1]zoznam prihlasenych'!$C$6:$G$206,2,0))=TRUE,"",VLOOKUP(E81,'[1]zoznam prihlasenych'!$C$6:$G$206,2,0))</f>
        <v/>
      </c>
      <c r="G81" s="53" t="str">
        <f>IF(ISERROR(VLOOKUP(D81,[1]vylosovanie!$D$10:$N$209,8,0))=TRUE,"",VLOOKUP(D81,[1]vylosovanie!$D$10:$N$209,8,0))</f>
        <v/>
      </c>
      <c r="H81" s="52" t="str">
        <f>IF(ISERROR(VLOOKUP(D81,[1]vylosovanie!$D$10:$N$209,11,0))=TRUE,"",VLOOKUP(D81,[1]vylosovanie!$D$10:$N$209,11,0))</f>
        <v/>
      </c>
      <c r="I81" s="61"/>
    </row>
    <row r="82" spans="1:9" ht="28.5">
      <c r="A82" s="40" t="str">
        <f>IF(ISERROR(10*C82+1)=TRUE,"",10*C82+1)</f>
        <v/>
      </c>
      <c r="C82" s="59" t="str">
        <f t="shared" ref="C82:C144" si="36">IF(ISERROR(RANK(I82,$I$12:$I$157,0))=TRUE,"",RANK(I82,$I$12:$I$157,0))</f>
        <v/>
      </c>
      <c r="D82" s="52"/>
      <c r="E82" s="53" t="str">
        <f>IF(ISERROR(VLOOKUP(D82,[1]vylosovanie!$D$10:$N$209,7,0))=TRUE,"",VLOOKUP(D82,[1]vylosovanie!$D$10:$N$209,7,0))</f>
        <v/>
      </c>
      <c r="F82" s="53" t="str">
        <f>IF(ISERROR(VLOOKUP(E82,'[1]zoznam prihlasenych'!$C$6:$G$206,2,0))=TRUE,"",VLOOKUP(E82,'[1]zoznam prihlasenych'!$C$6:$G$206,2,0))</f>
        <v/>
      </c>
      <c r="G82" s="53" t="str">
        <f>IF(ISERROR(VLOOKUP(D82,[1]vylosovanie!$D$10:$N$209,8,0))=TRUE,"",VLOOKUP(D82,[1]vylosovanie!$D$10:$N$209,8,0))</f>
        <v/>
      </c>
      <c r="H82" s="52" t="str">
        <f>IF(ISERROR(VLOOKUP(D82,[1]vylosovanie!$D$10:$N$209,11,0))=TRUE,"",VLOOKUP(D82,[1]vylosovanie!$D$10:$N$209,11,0))</f>
        <v/>
      </c>
      <c r="I82" s="60" t="str">
        <f t="shared" ref="I82" si="37">IF(SUM(H82:H83)=0,"",SUM(H82:H83))</f>
        <v/>
      </c>
    </row>
    <row r="83" spans="1:9" ht="28.5">
      <c r="A83" s="40" t="str">
        <f>IF(ISERROR(10*C82+2)=TRUE,"",10*C82+2)</f>
        <v/>
      </c>
      <c r="C83" s="59"/>
      <c r="D83" s="52"/>
      <c r="E83" s="53" t="str">
        <f>IF(ISERROR(VLOOKUP(D83,[1]vylosovanie!$D$10:$N$209,7,0))=TRUE,"",VLOOKUP(D83,[1]vylosovanie!$D$10:$N$209,7,0))</f>
        <v/>
      </c>
      <c r="F83" s="53" t="str">
        <f>IF(ISERROR(VLOOKUP(E83,'[1]zoznam prihlasenych'!$C$6:$G$206,2,0))=TRUE,"",VLOOKUP(E83,'[1]zoznam prihlasenych'!$C$6:$G$206,2,0))</f>
        <v/>
      </c>
      <c r="G83" s="53" t="str">
        <f>IF(ISERROR(VLOOKUP(D83,[1]vylosovanie!$D$10:$N$209,8,0))=TRUE,"",VLOOKUP(D83,[1]vylosovanie!$D$10:$N$209,8,0))</f>
        <v/>
      </c>
      <c r="H83" s="52" t="str">
        <f>IF(ISERROR(VLOOKUP(D83,[1]vylosovanie!$D$10:$N$209,11,0))=TRUE,"",VLOOKUP(D83,[1]vylosovanie!$D$10:$N$209,11,0))</f>
        <v/>
      </c>
      <c r="I83" s="61"/>
    </row>
    <row r="84" spans="1:9" ht="28.5">
      <c r="A84" s="40" t="str">
        <f>IF(ISERROR(10*C84+1)=TRUE,"",10*C84+1)</f>
        <v/>
      </c>
      <c r="C84" s="59" t="str">
        <f t="shared" si="36"/>
        <v/>
      </c>
      <c r="D84" s="52"/>
      <c r="E84" s="53" t="str">
        <f>IF(ISERROR(VLOOKUP(D84,[1]vylosovanie!$D$10:$N$209,7,0))=TRUE,"",VLOOKUP(D84,[1]vylosovanie!$D$10:$N$209,7,0))</f>
        <v/>
      </c>
      <c r="F84" s="53" t="str">
        <f>IF(ISERROR(VLOOKUP(E84,'[1]zoznam prihlasenych'!$C$6:$G$206,2,0))=TRUE,"",VLOOKUP(E84,'[1]zoznam prihlasenych'!$C$6:$G$206,2,0))</f>
        <v/>
      </c>
      <c r="G84" s="53" t="str">
        <f>IF(ISERROR(VLOOKUP(D84,[1]vylosovanie!$D$10:$N$209,8,0))=TRUE,"",VLOOKUP(D84,[1]vylosovanie!$D$10:$N$209,8,0))</f>
        <v/>
      </c>
      <c r="H84" s="52" t="str">
        <f>IF(ISERROR(VLOOKUP(D84,[1]vylosovanie!$D$10:$N$209,11,0))=TRUE,"",VLOOKUP(D84,[1]vylosovanie!$D$10:$N$209,11,0))</f>
        <v/>
      </c>
      <c r="I84" s="60" t="str">
        <f t="shared" ref="I84" si="38">IF(SUM(H84:H85)=0,"",SUM(H84:H85))</f>
        <v/>
      </c>
    </row>
    <row r="85" spans="1:9" ht="28.5">
      <c r="A85" s="40" t="str">
        <f>IF(ISERROR(10*C84+2)=TRUE,"",10*C84+2)</f>
        <v/>
      </c>
      <c r="C85" s="59"/>
      <c r="D85" s="52"/>
      <c r="E85" s="53" t="str">
        <f>IF(ISERROR(VLOOKUP(D85,[1]vylosovanie!$D$10:$N$209,7,0))=TRUE,"",VLOOKUP(D85,[1]vylosovanie!$D$10:$N$209,7,0))</f>
        <v/>
      </c>
      <c r="F85" s="53" t="str">
        <f>IF(ISERROR(VLOOKUP(E85,'[1]zoznam prihlasenych'!$C$6:$G$206,2,0))=TRUE,"",VLOOKUP(E85,'[1]zoznam prihlasenych'!$C$6:$G$206,2,0))</f>
        <v/>
      </c>
      <c r="G85" s="53" t="str">
        <f>IF(ISERROR(VLOOKUP(D85,[1]vylosovanie!$D$10:$N$209,8,0))=TRUE,"",VLOOKUP(D85,[1]vylosovanie!$D$10:$N$209,8,0))</f>
        <v/>
      </c>
      <c r="H85" s="52" t="str">
        <f>IF(ISERROR(VLOOKUP(D85,[1]vylosovanie!$D$10:$N$209,11,0))=TRUE,"",VLOOKUP(D85,[1]vylosovanie!$D$10:$N$209,11,0))</f>
        <v/>
      </c>
      <c r="I85" s="61"/>
    </row>
    <row r="86" spans="1:9" ht="28.5">
      <c r="A86" s="40" t="str">
        <f>IF(ISERROR(10*C86+1)=TRUE,"",10*C86+1)</f>
        <v/>
      </c>
      <c r="C86" s="59" t="str">
        <f t="shared" si="36"/>
        <v/>
      </c>
      <c r="D86" s="52"/>
      <c r="E86" s="53" t="str">
        <f>IF(ISERROR(VLOOKUP(D86,[1]vylosovanie!$D$10:$N$209,7,0))=TRUE,"",VLOOKUP(D86,[1]vylosovanie!$D$10:$N$209,7,0))</f>
        <v/>
      </c>
      <c r="F86" s="53" t="str">
        <f>IF(ISERROR(VLOOKUP(E86,'[1]zoznam prihlasenych'!$C$6:$G$206,2,0))=TRUE,"",VLOOKUP(E86,'[1]zoznam prihlasenych'!$C$6:$G$206,2,0))</f>
        <v/>
      </c>
      <c r="G86" s="53" t="str">
        <f>IF(ISERROR(VLOOKUP(D86,[1]vylosovanie!$D$10:$N$209,8,0))=TRUE,"",VLOOKUP(D86,[1]vylosovanie!$D$10:$N$209,8,0))</f>
        <v/>
      </c>
      <c r="H86" s="52" t="str">
        <f>IF(ISERROR(VLOOKUP(D86,[1]vylosovanie!$D$10:$N$209,11,0))=TRUE,"",VLOOKUP(D86,[1]vylosovanie!$D$10:$N$209,11,0))</f>
        <v/>
      </c>
      <c r="I86" s="60" t="str">
        <f t="shared" ref="I86" si="39">IF(SUM(H86:H87)=0,"",SUM(H86:H87))</f>
        <v/>
      </c>
    </row>
    <row r="87" spans="1:9" ht="28.5">
      <c r="A87" s="40" t="str">
        <f>IF(ISERROR(10*C86+2)=TRUE,"",10*C86+2)</f>
        <v/>
      </c>
      <c r="C87" s="59"/>
      <c r="D87" s="52"/>
      <c r="E87" s="53" t="str">
        <f>IF(ISERROR(VLOOKUP(D87,[1]vylosovanie!$D$10:$N$209,7,0))=TRUE,"",VLOOKUP(D87,[1]vylosovanie!$D$10:$N$209,7,0))</f>
        <v/>
      </c>
      <c r="F87" s="53" t="str">
        <f>IF(ISERROR(VLOOKUP(E87,'[1]zoznam prihlasenych'!$C$6:$G$206,2,0))=TRUE,"",VLOOKUP(E87,'[1]zoznam prihlasenych'!$C$6:$G$206,2,0))</f>
        <v/>
      </c>
      <c r="G87" s="53" t="str">
        <f>IF(ISERROR(VLOOKUP(D87,[1]vylosovanie!$D$10:$N$209,8,0))=TRUE,"",VLOOKUP(D87,[1]vylosovanie!$D$10:$N$209,8,0))</f>
        <v/>
      </c>
      <c r="H87" s="52" t="str">
        <f>IF(ISERROR(VLOOKUP(D87,[1]vylosovanie!$D$10:$N$209,11,0))=TRUE,"",VLOOKUP(D87,[1]vylosovanie!$D$10:$N$209,11,0))</f>
        <v/>
      </c>
      <c r="I87" s="61"/>
    </row>
    <row r="88" spans="1:9" ht="28.5">
      <c r="A88" s="40" t="str">
        <f>IF(ISERROR(10*C88+1)=TRUE,"",10*C88+1)</f>
        <v/>
      </c>
      <c r="C88" s="59" t="str">
        <f t="shared" si="36"/>
        <v/>
      </c>
      <c r="D88" s="52"/>
      <c r="E88" s="53" t="str">
        <f>IF(ISERROR(VLOOKUP(D88,[1]vylosovanie!$D$10:$N$209,7,0))=TRUE,"",VLOOKUP(D88,[1]vylosovanie!$D$10:$N$209,7,0))</f>
        <v/>
      </c>
      <c r="F88" s="53" t="str">
        <f>IF(ISERROR(VLOOKUP(E88,'[1]zoznam prihlasenych'!$C$6:$G$206,2,0))=TRUE,"",VLOOKUP(E88,'[1]zoznam prihlasenych'!$C$6:$G$206,2,0))</f>
        <v/>
      </c>
      <c r="G88" s="53" t="str">
        <f>IF(ISERROR(VLOOKUP(D88,[1]vylosovanie!$D$10:$N$209,8,0))=TRUE,"",VLOOKUP(D88,[1]vylosovanie!$D$10:$N$209,8,0))</f>
        <v/>
      </c>
      <c r="H88" s="52" t="str">
        <f>IF(ISERROR(VLOOKUP(D88,[1]vylosovanie!$D$10:$N$209,11,0))=TRUE,"",VLOOKUP(D88,[1]vylosovanie!$D$10:$N$209,11,0))</f>
        <v/>
      </c>
      <c r="I88" s="60" t="str">
        <f t="shared" ref="I88" si="40">IF(SUM(H88:H89)=0,"",SUM(H88:H89))</f>
        <v/>
      </c>
    </row>
    <row r="89" spans="1:9" ht="28.5">
      <c r="A89" s="40" t="str">
        <f>IF(ISERROR(10*C88+2)=TRUE,"",10*C88+2)</f>
        <v/>
      </c>
      <c r="C89" s="59"/>
      <c r="D89" s="52"/>
      <c r="E89" s="53" t="str">
        <f>IF(ISERROR(VLOOKUP(D89,[1]vylosovanie!$D$10:$N$209,7,0))=TRUE,"",VLOOKUP(D89,[1]vylosovanie!$D$10:$N$209,7,0))</f>
        <v/>
      </c>
      <c r="F89" s="53" t="str">
        <f>IF(ISERROR(VLOOKUP(E89,'[1]zoznam prihlasenych'!$C$6:$G$206,2,0))=TRUE,"",VLOOKUP(E89,'[1]zoznam prihlasenych'!$C$6:$G$206,2,0))</f>
        <v/>
      </c>
      <c r="G89" s="53" t="str">
        <f>IF(ISERROR(VLOOKUP(D89,[1]vylosovanie!$D$10:$N$209,8,0))=TRUE,"",VLOOKUP(D89,[1]vylosovanie!$D$10:$N$209,8,0))</f>
        <v/>
      </c>
      <c r="H89" s="52" t="str">
        <f>IF(ISERROR(VLOOKUP(D89,[1]vylosovanie!$D$10:$N$209,11,0))=TRUE,"",VLOOKUP(D89,[1]vylosovanie!$D$10:$N$209,11,0))</f>
        <v/>
      </c>
      <c r="I89" s="61"/>
    </row>
    <row r="90" spans="1:9" ht="28.5">
      <c r="A90" s="40" t="str">
        <f>IF(ISERROR(10*C90+1)=TRUE,"",10*C90+1)</f>
        <v/>
      </c>
      <c r="C90" s="59" t="str">
        <f t="shared" si="36"/>
        <v/>
      </c>
      <c r="D90" s="52"/>
      <c r="E90" s="53" t="str">
        <f>IF(ISERROR(VLOOKUP(D90,[1]vylosovanie!$D$10:$N$209,7,0))=TRUE,"",VLOOKUP(D90,[1]vylosovanie!$D$10:$N$209,7,0))</f>
        <v/>
      </c>
      <c r="F90" s="53" t="str">
        <f>IF(ISERROR(VLOOKUP(E90,'[1]zoznam prihlasenych'!$C$6:$G$206,2,0))=TRUE,"",VLOOKUP(E90,'[1]zoznam prihlasenych'!$C$6:$G$206,2,0))</f>
        <v/>
      </c>
      <c r="G90" s="53" t="str">
        <f>IF(ISERROR(VLOOKUP(D90,[1]vylosovanie!$D$10:$N$209,8,0))=TRUE,"",VLOOKUP(D90,[1]vylosovanie!$D$10:$N$209,8,0))</f>
        <v/>
      </c>
      <c r="H90" s="52" t="str">
        <f>IF(ISERROR(VLOOKUP(D90,[1]vylosovanie!$D$10:$N$209,11,0))=TRUE,"",VLOOKUP(D90,[1]vylosovanie!$D$10:$N$209,11,0))</f>
        <v/>
      </c>
      <c r="I90" s="60" t="str">
        <f t="shared" ref="I90" si="41">IF(SUM(H90:H91)=0,"",SUM(H90:H91))</f>
        <v/>
      </c>
    </row>
    <row r="91" spans="1:9" ht="28.5">
      <c r="A91" s="40" t="str">
        <f>IF(ISERROR(10*C90+2)=TRUE,"",10*C90+2)</f>
        <v/>
      </c>
      <c r="C91" s="59"/>
      <c r="D91" s="52"/>
      <c r="E91" s="53" t="str">
        <f>IF(ISERROR(VLOOKUP(D91,[1]vylosovanie!$D$10:$N$209,7,0))=TRUE,"",VLOOKUP(D91,[1]vylosovanie!$D$10:$N$209,7,0))</f>
        <v/>
      </c>
      <c r="F91" s="53" t="str">
        <f>IF(ISERROR(VLOOKUP(E91,'[1]zoznam prihlasenych'!$C$6:$G$206,2,0))=TRUE,"",VLOOKUP(E91,'[1]zoznam prihlasenych'!$C$6:$G$206,2,0))</f>
        <v/>
      </c>
      <c r="G91" s="53" t="str">
        <f>IF(ISERROR(VLOOKUP(D91,[1]vylosovanie!$D$10:$N$209,8,0))=TRUE,"",VLOOKUP(D91,[1]vylosovanie!$D$10:$N$209,8,0))</f>
        <v/>
      </c>
      <c r="H91" s="52" t="str">
        <f>IF(ISERROR(VLOOKUP(D91,[1]vylosovanie!$D$10:$N$209,11,0))=TRUE,"",VLOOKUP(D91,[1]vylosovanie!$D$10:$N$209,11,0))</f>
        <v/>
      </c>
      <c r="I91" s="61"/>
    </row>
    <row r="92" spans="1:9" ht="28.5">
      <c r="A92" s="40" t="str">
        <f>IF(ISERROR(10*C92+1)=TRUE,"",10*C92+1)</f>
        <v/>
      </c>
      <c r="C92" s="59" t="str">
        <f t="shared" si="36"/>
        <v/>
      </c>
      <c r="D92" s="52"/>
      <c r="E92" s="53" t="str">
        <f>IF(ISERROR(VLOOKUP(D92,[1]vylosovanie!$D$10:$N$209,7,0))=TRUE,"",VLOOKUP(D92,[1]vylosovanie!$D$10:$N$209,7,0))</f>
        <v/>
      </c>
      <c r="F92" s="53" t="str">
        <f>IF(ISERROR(VLOOKUP(E92,'[1]zoznam prihlasenych'!$C$6:$G$206,2,0))=TRUE,"",VLOOKUP(E92,'[1]zoznam prihlasenych'!$C$6:$G$206,2,0))</f>
        <v/>
      </c>
      <c r="G92" s="53" t="str">
        <f>IF(ISERROR(VLOOKUP(D92,[1]vylosovanie!$D$10:$N$209,8,0))=TRUE,"",VLOOKUP(D92,[1]vylosovanie!$D$10:$N$209,8,0))</f>
        <v/>
      </c>
      <c r="H92" s="52" t="str">
        <f>IF(ISERROR(VLOOKUP(D92,[1]vylosovanie!$D$10:$N$209,11,0))=TRUE,"",VLOOKUP(D92,[1]vylosovanie!$D$10:$N$209,11,0))</f>
        <v/>
      </c>
      <c r="I92" s="60" t="str">
        <f t="shared" ref="I92" si="42">IF(SUM(H92:H93)=0,"",SUM(H92:H93))</f>
        <v/>
      </c>
    </row>
    <row r="93" spans="1:9" ht="28.5">
      <c r="A93" s="40" t="str">
        <f>IF(ISERROR(10*C92+2)=TRUE,"",10*C92+2)</f>
        <v/>
      </c>
      <c r="C93" s="59"/>
      <c r="D93" s="52"/>
      <c r="E93" s="53" t="str">
        <f>IF(ISERROR(VLOOKUP(D93,[1]vylosovanie!$D$10:$N$209,7,0))=TRUE,"",VLOOKUP(D93,[1]vylosovanie!$D$10:$N$209,7,0))</f>
        <v/>
      </c>
      <c r="F93" s="53" t="str">
        <f>IF(ISERROR(VLOOKUP(E93,'[1]zoznam prihlasenych'!$C$6:$G$206,2,0))=TRUE,"",VLOOKUP(E93,'[1]zoznam prihlasenych'!$C$6:$G$206,2,0))</f>
        <v/>
      </c>
      <c r="G93" s="53" t="str">
        <f>IF(ISERROR(VLOOKUP(D93,[1]vylosovanie!$D$10:$N$209,8,0))=TRUE,"",VLOOKUP(D93,[1]vylosovanie!$D$10:$N$209,8,0))</f>
        <v/>
      </c>
      <c r="H93" s="52" t="str">
        <f>IF(ISERROR(VLOOKUP(D93,[1]vylosovanie!$D$10:$N$209,11,0))=TRUE,"",VLOOKUP(D93,[1]vylosovanie!$D$10:$N$209,11,0))</f>
        <v/>
      </c>
      <c r="I93" s="61"/>
    </row>
    <row r="94" spans="1:9" ht="28.5">
      <c r="A94" s="40" t="str">
        <f>IF(ISERROR(10*C94+1)=TRUE,"",10*C94+1)</f>
        <v/>
      </c>
      <c r="C94" s="59" t="str">
        <f t="shared" si="36"/>
        <v/>
      </c>
      <c r="D94" s="52"/>
      <c r="E94" s="53" t="str">
        <f>IF(ISERROR(VLOOKUP(D94,[1]vylosovanie!$D$10:$N$209,7,0))=TRUE,"",VLOOKUP(D94,[1]vylosovanie!$D$10:$N$209,7,0))</f>
        <v/>
      </c>
      <c r="F94" s="53" t="str">
        <f>IF(ISERROR(VLOOKUP(E94,'[1]zoznam prihlasenych'!$C$6:$G$206,2,0))=TRUE,"",VLOOKUP(E94,'[1]zoznam prihlasenych'!$C$6:$G$206,2,0))</f>
        <v/>
      </c>
      <c r="G94" s="53" t="str">
        <f>IF(ISERROR(VLOOKUP(D94,[1]vylosovanie!$D$10:$N$209,8,0))=TRUE,"",VLOOKUP(D94,[1]vylosovanie!$D$10:$N$209,8,0))</f>
        <v/>
      </c>
      <c r="H94" s="52" t="str">
        <f>IF(ISERROR(VLOOKUP(D94,[1]vylosovanie!$D$10:$N$209,11,0))=TRUE,"",VLOOKUP(D94,[1]vylosovanie!$D$10:$N$209,11,0))</f>
        <v/>
      </c>
      <c r="I94" s="60" t="str">
        <f t="shared" ref="I94" si="43">IF(SUM(H94:H95)=0,"",SUM(H94:H95))</f>
        <v/>
      </c>
    </row>
    <row r="95" spans="1:9" ht="28.5">
      <c r="A95" s="40" t="str">
        <f>IF(ISERROR(10*C94+2)=TRUE,"",10*C94+2)</f>
        <v/>
      </c>
      <c r="C95" s="59"/>
      <c r="D95" s="52"/>
      <c r="E95" s="53" t="str">
        <f>IF(ISERROR(VLOOKUP(D95,[1]vylosovanie!$D$10:$N$209,7,0))=TRUE,"",VLOOKUP(D95,[1]vylosovanie!$D$10:$N$209,7,0))</f>
        <v/>
      </c>
      <c r="F95" s="53" t="str">
        <f>IF(ISERROR(VLOOKUP(E95,'[1]zoznam prihlasenych'!$C$6:$G$206,2,0))=TRUE,"",VLOOKUP(E95,'[1]zoznam prihlasenych'!$C$6:$G$206,2,0))</f>
        <v/>
      </c>
      <c r="G95" s="53" t="str">
        <f>IF(ISERROR(VLOOKUP(D95,[1]vylosovanie!$D$10:$N$209,8,0))=TRUE,"",VLOOKUP(D95,[1]vylosovanie!$D$10:$N$209,8,0))</f>
        <v/>
      </c>
      <c r="H95" s="52" t="str">
        <f>IF(ISERROR(VLOOKUP(D95,[1]vylosovanie!$D$10:$N$209,11,0))=TRUE,"",VLOOKUP(D95,[1]vylosovanie!$D$10:$N$209,11,0))</f>
        <v/>
      </c>
      <c r="I95" s="61"/>
    </row>
    <row r="96" spans="1:9" ht="28.5">
      <c r="A96" s="40" t="str">
        <f>IF(ISERROR(10*C96+1)=TRUE,"",10*C96+1)</f>
        <v/>
      </c>
      <c r="C96" s="59" t="str">
        <f t="shared" si="36"/>
        <v/>
      </c>
      <c r="D96" s="52"/>
      <c r="E96" s="53" t="str">
        <f>IF(ISERROR(VLOOKUP(D96,[1]vylosovanie!$D$10:$N$209,7,0))=TRUE,"",VLOOKUP(D96,[1]vylosovanie!$D$10:$N$209,7,0))</f>
        <v/>
      </c>
      <c r="F96" s="53" t="str">
        <f>IF(ISERROR(VLOOKUP(E96,'[1]zoznam prihlasenych'!$C$6:$G$206,2,0))=TRUE,"",VLOOKUP(E96,'[1]zoznam prihlasenych'!$C$6:$G$206,2,0))</f>
        <v/>
      </c>
      <c r="G96" s="53" t="str">
        <f>IF(ISERROR(VLOOKUP(D96,[1]vylosovanie!$D$10:$N$209,8,0))=TRUE,"",VLOOKUP(D96,[1]vylosovanie!$D$10:$N$209,8,0))</f>
        <v/>
      </c>
      <c r="H96" s="52" t="str">
        <f>IF(ISERROR(VLOOKUP(D96,[1]vylosovanie!$D$10:$N$209,11,0))=TRUE,"",VLOOKUP(D96,[1]vylosovanie!$D$10:$N$209,11,0))</f>
        <v/>
      </c>
      <c r="I96" s="60" t="str">
        <f t="shared" ref="I96" si="44">IF(SUM(H96:H97)=0,"",SUM(H96:H97))</f>
        <v/>
      </c>
    </row>
    <row r="97" spans="1:9" ht="28.5">
      <c r="A97" s="40" t="str">
        <f>IF(ISERROR(10*C96+2)=TRUE,"",10*C96+2)</f>
        <v/>
      </c>
      <c r="C97" s="59"/>
      <c r="D97" s="52"/>
      <c r="E97" s="53" t="str">
        <f>IF(ISERROR(VLOOKUP(D97,[1]vylosovanie!$D$10:$N$209,7,0))=TRUE,"",VLOOKUP(D97,[1]vylosovanie!$D$10:$N$209,7,0))</f>
        <v/>
      </c>
      <c r="F97" s="53" t="str">
        <f>IF(ISERROR(VLOOKUP(E97,'[1]zoznam prihlasenych'!$C$6:$G$206,2,0))=TRUE,"",VLOOKUP(E97,'[1]zoznam prihlasenych'!$C$6:$G$206,2,0))</f>
        <v/>
      </c>
      <c r="G97" s="53" t="str">
        <f>IF(ISERROR(VLOOKUP(D97,[1]vylosovanie!$D$10:$N$209,8,0))=TRUE,"",VLOOKUP(D97,[1]vylosovanie!$D$10:$N$209,8,0))</f>
        <v/>
      </c>
      <c r="H97" s="52" t="str">
        <f>IF(ISERROR(VLOOKUP(D97,[1]vylosovanie!$D$10:$N$209,11,0))=TRUE,"",VLOOKUP(D97,[1]vylosovanie!$D$10:$N$209,11,0))</f>
        <v/>
      </c>
      <c r="I97" s="61"/>
    </row>
    <row r="98" spans="1:9" ht="28.5">
      <c r="A98" s="40" t="str">
        <f>IF(ISERROR(10*C98+1)=TRUE,"",10*C98+1)</f>
        <v/>
      </c>
      <c r="C98" s="59" t="str">
        <f t="shared" si="36"/>
        <v/>
      </c>
      <c r="D98" s="52"/>
      <c r="E98" s="53" t="str">
        <f>IF(ISERROR(VLOOKUP(D98,[1]vylosovanie!$D$10:$N$209,7,0))=TRUE,"",VLOOKUP(D98,[1]vylosovanie!$D$10:$N$209,7,0))</f>
        <v/>
      </c>
      <c r="F98" s="53" t="str">
        <f>IF(ISERROR(VLOOKUP(E98,'[1]zoznam prihlasenych'!$C$6:$G$206,2,0))=TRUE,"",VLOOKUP(E98,'[1]zoznam prihlasenych'!$C$6:$G$206,2,0))</f>
        <v/>
      </c>
      <c r="G98" s="53" t="str">
        <f>IF(ISERROR(VLOOKUP(D98,[1]vylosovanie!$D$10:$N$209,8,0))=TRUE,"",VLOOKUP(D98,[1]vylosovanie!$D$10:$N$209,8,0))</f>
        <v/>
      </c>
      <c r="H98" s="52" t="str">
        <f>IF(ISERROR(VLOOKUP(D98,[1]vylosovanie!$D$10:$N$209,11,0))=TRUE,"",VLOOKUP(D98,[1]vylosovanie!$D$10:$N$209,11,0))</f>
        <v/>
      </c>
      <c r="I98" s="60" t="str">
        <f t="shared" ref="I98" si="45">IF(SUM(H98:H99)=0,"",SUM(H98:H99))</f>
        <v/>
      </c>
    </row>
    <row r="99" spans="1:9" ht="28.5">
      <c r="A99" s="40" t="str">
        <f>IF(ISERROR(10*C98+2)=TRUE,"",10*C98+2)</f>
        <v/>
      </c>
      <c r="C99" s="59"/>
      <c r="D99" s="52"/>
      <c r="E99" s="53" t="str">
        <f>IF(ISERROR(VLOOKUP(D99,[1]vylosovanie!$D$10:$N$209,7,0))=TRUE,"",VLOOKUP(D99,[1]vylosovanie!$D$10:$N$209,7,0))</f>
        <v/>
      </c>
      <c r="F99" s="53" t="str">
        <f>IF(ISERROR(VLOOKUP(E99,'[1]zoznam prihlasenych'!$C$6:$G$206,2,0))=TRUE,"",VLOOKUP(E99,'[1]zoznam prihlasenych'!$C$6:$G$206,2,0))</f>
        <v/>
      </c>
      <c r="G99" s="53" t="str">
        <f>IF(ISERROR(VLOOKUP(D99,[1]vylosovanie!$D$10:$N$209,8,0))=TRUE,"",VLOOKUP(D99,[1]vylosovanie!$D$10:$N$209,8,0))</f>
        <v/>
      </c>
      <c r="H99" s="52" t="str">
        <f>IF(ISERROR(VLOOKUP(D99,[1]vylosovanie!$D$10:$N$209,11,0))=TRUE,"",VLOOKUP(D99,[1]vylosovanie!$D$10:$N$209,11,0))</f>
        <v/>
      </c>
      <c r="I99" s="61"/>
    </row>
    <row r="100" spans="1:9" ht="28.5">
      <c r="A100" s="40" t="str">
        <f>IF(ISERROR(10*C100+1)=TRUE,"",10*C100+1)</f>
        <v/>
      </c>
      <c r="C100" s="59" t="str">
        <f t="shared" si="36"/>
        <v/>
      </c>
      <c r="D100" s="52"/>
      <c r="E100" s="53" t="str">
        <f>IF(ISERROR(VLOOKUP(D100,[1]vylosovanie!$D$10:$N$209,7,0))=TRUE,"",VLOOKUP(D100,[1]vylosovanie!$D$10:$N$209,7,0))</f>
        <v/>
      </c>
      <c r="F100" s="53" t="str">
        <f>IF(ISERROR(VLOOKUP(E100,'[1]zoznam prihlasenych'!$C$6:$G$206,2,0))=TRUE,"",VLOOKUP(E100,'[1]zoznam prihlasenych'!$C$6:$G$206,2,0))</f>
        <v/>
      </c>
      <c r="G100" s="53" t="str">
        <f>IF(ISERROR(VLOOKUP(D100,[1]vylosovanie!$D$10:$N$209,8,0))=TRUE,"",VLOOKUP(D100,[1]vylosovanie!$D$10:$N$209,8,0))</f>
        <v/>
      </c>
      <c r="H100" s="52" t="str">
        <f>IF(ISERROR(VLOOKUP(D100,[1]vylosovanie!$D$10:$N$209,11,0))=TRUE,"",VLOOKUP(D100,[1]vylosovanie!$D$10:$N$209,11,0))</f>
        <v/>
      </c>
      <c r="I100" s="60" t="str">
        <f t="shared" ref="I100" si="46">IF(SUM(H100:H101)=0,"",SUM(H100:H101))</f>
        <v/>
      </c>
    </row>
    <row r="101" spans="1:9" ht="28.5">
      <c r="A101" s="40" t="str">
        <f>IF(ISERROR(10*C100+2)=TRUE,"",10*C100+2)</f>
        <v/>
      </c>
      <c r="C101" s="59"/>
      <c r="D101" s="52"/>
      <c r="E101" s="53" t="str">
        <f>IF(ISERROR(VLOOKUP(D101,[1]vylosovanie!$D$10:$N$209,7,0))=TRUE,"",VLOOKUP(D101,[1]vylosovanie!$D$10:$N$209,7,0))</f>
        <v/>
      </c>
      <c r="F101" s="53" t="str">
        <f>IF(ISERROR(VLOOKUP(E101,'[1]zoznam prihlasenych'!$C$6:$G$206,2,0))=TRUE,"",VLOOKUP(E101,'[1]zoznam prihlasenych'!$C$6:$G$206,2,0))</f>
        <v/>
      </c>
      <c r="G101" s="53" t="str">
        <f>IF(ISERROR(VLOOKUP(D101,[1]vylosovanie!$D$10:$N$209,8,0))=TRUE,"",VLOOKUP(D101,[1]vylosovanie!$D$10:$N$209,8,0))</f>
        <v/>
      </c>
      <c r="H101" s="52" t="str">
        <f>IF(ISERROR(VLOOKUP(D101,[1]vylosovanie!$D$10:$N$209,11,0))=TRUE,"",VLOOKUP(D101,[1]vylosovanie!$D$10:$N$209,11,0))</f>
        <v/>
      </c>
      <c r="I101" s="61"/>
    </row>
    <row r="102" spans="1:9" ht="28.5">
      <c r="A102" s="40" t="str">
        <f>IF(ISERROR(10*C102+1)=TRUE,"",10*C102+1)</f>
        <v/>
      </c>
      <c r="C102" s="59" t="str">
        <f t="shared" si="36"/>
        <v/>
      </c>
      <c r="D102" s="52"/>
      <c r="E102" s="53" t="str">
        <f>IF(ISERROR(VLOOKUP(D102,[1]vylosovanie!$D$10:$N$209,7,0))=TRUE,"",VLOOKUP(D102,[1]vylosovanie!$D$10:$N$209,7,0))</f>
        <v/>
      </c>
      <c r="F102" s="53" t="str">
        <f>IF(ISERROR(VLOOKUP(E102,'[1]zoznam prihlasenych'!$C$6:$G$206,2,0))=TRUE,"",VLOOKUP(E102,'[1]zoznam prihlasenych'!$C$6:$G$206,2,0))</f>
        <v/>
      </c>
      <c r="G102" s="53" t="str">
        <f>IF(ISERROR(VLOOKUP(D102,[1]vylosovanie!$D$10:$N$209,8,0))=TRUE,"",VLOOKUP(D102,[1]vylosovanie!$D$10:$N$209,8,0))</f>
        <v/>
      </c>
      <c r="H102" s="52" t="str">
        <f>IF(ISERROR(VLOOKUP(D102,[1]vylosovanie!$D$10:$N$209,11,0))=TRUE,"",VLOOKUP(D102,[1]vylosovanie!$D$10:$N$209,11,0))</f>
        <v/>
      </c>
      <c r="I102" s="60" t="str">
        <f t="shared" ref="I102" si="47">IF(SUM(H102:H103)=0,"",SUM(H102:H103))</f>
        <v/>
      </c>
    </row>
    <row r="103" spans="1:9" ht="28.5">
      <c r="A103" s="40" t="str">
        <f>IF(ISERROR(10*C102+2)=TRUE,"",10*C102+2)</f>
        <v/>
      </c>
      <c r="C103" s="59"/>
      <c r="D103" s="52"/>
      <c r="E103" s="53" t="str">
        <f>IF(ISERROR(VLOOKUP(D103,[1]vylosovanie!$D$10:$N$209,7,0))=TRUE,"",VLOOKUP(D103,[1]vylosovanie!$D$10:$N$209,7,0))</f>
        <v/>
      </c>
      <c r="F103" s="53" t="str">
        <f>IF(ISERROR(VLOOKUP(E103,'[1]zoznam prihlasenych'!$C$6:$G$206,2,0))=TRUE,"",VLOOKUP(E103,'[1]zoznam prihlasenych'!$C$6:$G$206,2,0))</f>
        <v/>
      </c>
      <c r="G103" s="53" t="str">
        <f>IF(ISERROR(VLOOKUP(D103,[1]vylosovanie!$D$10:$N$209,8,0))=TRUE,"",VLOOKUP(D103,[1]vylosovanie!$D$10:$N$209,8,0))</f>
        <v/>
      </c>
      <c r="H103" s="52" t="str">
        <f>IF(ISERROR(VLOOKUP(D103,[1]vylosovanie!$D$10:$N$209,11,0))=TRUE,"",VLOOKUP(D103,[1]vylosovanie!$D$10:$N$209,11,0))</f>
        <v/>
      </c>
      <c r="I103" s="61"/>
    </row>
    <row r="104" spans="1:9" ht="28.5">
      <c r="A104" s="40" t="str">
        <f>IF(ISERROR(10*C104+1)=TRUE,"",10*C104+1)</f>
        <v/>
      </c>
      <c r="C104" s="59" t="str">
        <f t="shared" si="36"/>
        <v/>
      </c>
      <c r="D104" s="52"/>
      <c r="E104" s="53" t="str">
        <f>IF(ISERROR(VLOOKUP(D104,[1]vylosovanie!$D$10:$N$209,7,0))=TRUE,"",VLOOKUP(D104,[1]vylosovanie!$D$10:$N$209,7,0))</f>
        <v/>
      </c>
      <c r="F104" s="53" t="str">
        <f>IF(ISERROR(VLOOKUP(E104,'[1]zoznam prihlasenych'!$C$6:$G$206,2,0))=TRUE,"",VLOOKUP(E104,'[1]zoznam prihlasenych'!$C$6:$G$206,2,0))</f>
        <v/>
      </c>
      <c r="G104" s="53" t="str">
        <f>IF(ISERROR(VLOOKUP(D104,[1]vylosovanie!$D$10:$N$209,8,0))=TRUE,"",VLOOKUP(D104,[1]vylosovanie!$D$10:$N$209,8,0))</f>
        <v/>
      </c>
      <c r="H104" s="52" t="str">
        <f>IF(ISERROR(VLOOKUP(D104,[1]vylosovanie!$D$10:$N$209,11,0))=TRUE,"",VLOOKUP(D104,[1]vylosovanie!$D$10:$N$209,11,0))</f>
        <v/>
      </c>
      <c r="I104" s="60" t="str">
        <f t="shared" ref="I104" si="48">IF(SUM(H104:H105)=0,"",SUM(H104:H105))</f>
        <v/>
      </c>
    </row>
    <row r="105" spans="1:9" ht="28.5">
      <c r="A105" s="40" t="str">
        <f>IF(ISERROR(10*C104+2)=TRUE,"",10*C104+2)</f>
        <v/>
      </c>
      <c r="C105" s="59"/>
      <c r="D105" s="52"/>
      <c r="E105" s="53" t="str">
        <f>IF(ISERROR(VLOOKUP(D105,[1]vylosovanie!$D$10:$N$209,7,0))=TRUE,"",VLOOKUP(D105,[1]vylosovanie!$D$10:$N$209,7,0))</f>
        <v/>
      </c>
      <c r="F105" s="53" t="str">
        <f>IF(ISERROR(VLOOKUP(E105,'[1]zoznam prihlasenych'!$C$6:$G$206,2,0))=TRUE,"",VLOOKUP(E105,'[1]zoznam prihlasenych'!$C$6:$G$206,2,0))</f>
        <v/>
      </c>
      <c r="G105" s="53" t="str">
        <f>IF(ISERROR(VLOOKUP(D105,[1]vylosovanie!$D$10:$N$209,8,0))=TRUE,"",VLOOKUP(D105,[1]vylosovanie!$D$10:$N$209,8,0))</f>
        <v/>
      </c>
      <c r="H105" s="52" t="str">
        <f>IF(ISERROR(VLOOKUP(D105,[1]vylosovanie!$D$10:$N$209,11,0))=TRUE,"",VLOOKUP(D105,[1]vylosovanie!$D$10:$N$209,11,0))</f>
        <v/>
      </c>
      <c r="I105" s="61"/>
    </row>
    <row r="106" spans="1:9" ht="28.5">
      <c r="A106" s="40" t="str">
        <f>IF(ISERROR(10*C106+1)=TRUE,"",10*C106+1)</f>
        <v/>
      </c>
      <c r="C106" s="59" t="str">
        <f t="shared" si="36"/>
        <v/>
      </c>
      <c r="D106" s="52"/>
      <c r="E106" s="53" t="str">
        <f>IF(ISERROR(VLOOKUP(D106,[1]vylosovanie!$D$10:$N$209,7,0))=TRUE,"",VLOOKUP(D106,[1]vylosovanie!$D$10:$N$209,7,0))</f>
        <v/>
      </c>
      <c r="F106" s="53" t="str">
        <f>IF(ISERROR(VLOOKUP(E106,'[1]zoznam prihlasenych'!$C$6:$G$206,2,0))=TRUE,"",VLOOKUP(E106,'[1]zoznam prihlasenych'!$C$6:$G$206,2,0))</f>
        <v/>
      </c>
      <c r="G106" s="53" t="str">
        <f>IF(ISERROR(VLOOKUP(D106,[1]vylosovanie!$D$10:$N$209,8,0))=TRUE,"",VLOOKUP(D106,[1]vylosovanie!$D$10:$N$209,8,0))</f>
        <v/>
      </c>
      <c r="H106" s="52" t="str">
        <f>IF(ISERROR(VLOOKUP(D106,[1]vylosovanie!$D$10:$N$209,11,0))=TRUE,"",VLOOKUP(D106,[1]vylosovanie!$D$10:$N$209,11,0))</f>
        <v/>
      </c>
      <c r="I106" s="60" t="str">
        <f t="shared" ref="I106" si="49">IF(SUM(H106:H107)=0,"",SUM(H106:H107))</f>
        <v/>
      </c>
    </row>
    <row r="107" spans="1:9" ht="28.5">
      <c r="A107" s="40" t="str">
        <f>IF(ISERROR(10*C106+2)=TRUE,"",10*C106+2)</f>
        <v/>
      </c>
      <c r="C107" s="59"/>
      <c r="D107" s="52"/>
      <c r="E107" s="53" t="str">
        <f>IF(ISERROR(VLOOKUP(D107,[1]vylosovanie!$D$10:$N$209,7,0))=TRUE,"",VLOOKUP(D107,[1]vylosovanie!$D$10:$N$209,7,0))</f>
        <v/>
      </c>
      <c r="F107" s="53" t="str">
        <f>IF(ISERROR(VLOOKUP(E107,'[1]zoznam prihlasenych'!$C$6:$G$206,2,0))=TRUE,"",VLOOKUP(E107,'[1]zoznam prihlasenych'!$C$6:$G$206,2,0))</f>
        <v/>
      </c>
      <c r="G107" s="53" t="str">
        <f>IF(ISERROR(VLOOKUP(D107,[1]vylosovanie!$D$10:$N$209,8,0))=TRUE,"",VLOOKUP(D107,[1]vylosovanie!$D$10:$N$209,8,0))</f>
        <v/>
      </c>
      <c r="H107" s="52" t="str">
        <f>IF(ISERROR(VLOOKUP(D107,[1]vylosovanie!$D$10:$N$209,11,0))=TRUE,"",VLOOKUP(D107,[1]vylosovanie!$D$10:$N$209,11,0))</f>
        <v/>
      </c>
      <c r="I107" s="61"/>
    </row>
    <row r="108" spans="1:9" ht="28.5">
      <c r="A108" s="40" t="str">
        <f>IF(ISERROR(10*C108+1)=TRUE,"",10*C108+1)</f>
        <v/>
      </c>
      <c r="C108" s="59" t="str">
        <f t="shared" si="36"/>
        <v/>
      </c>
      <c r="D108" s="52"/>
      <c r="E108" s="53" t="str">
        <f>IF(ISERROR(VLOOKUP(D108,[1]vylosovanie!$D$10:$N$209,7,0))=TRUE,"",VLOOKUP(D108,[1]vylosovanie!$D$10:$N$209,7,0))</f>
        <v/>
      </c>
      <c r="F108" s="53" t="str">
        <f>IF(ISERROR(VLOOKUP(E108,'[1]zoznam prihlasenych'!$C$6:$G$206,2,0))=TRUE,"",VLOOKUP(E108,'[1]zoznam prihlasenych'!$C$6:$G$206,2,0))</f>
        <v/>
      </c>
      <c r="G108" s="53" t="str">
        <f>IF(ISERROR(VLOOKUP(D108,[1]vylosovanie!$D$10:$N$209,8,0))=TRUE,"",VLOOKUP(D108,[1]vylosovanie!$D$10:$N$209,8,0))</f>
        <v/>
      </c>
      <c r="H108" s="52" t="str">
        <f>IF(ISERROR(VLOOKUP(D108,[1]vylosovanie!$D$10:$N$209,11,0))=TRUE,"",VLOOKUP(D108,[1]vylosovanie!$D$10:$N$209,11,0))</f>
        <v/>
      </c>
      <c r="I108" s="60" t="str">
        <f t="shared" ref="I108" si="50">IF(SUM(H108:H109)=0,"",SUM(H108:H109))</f>
        <v/>
      </c>
    </row>
    <row r="109" spans="1:9" ht="28.5">
      <c r="A109" s="40" t="str">
        <f>IF(ISERROR(10*C108+2)=TRUE,"",10*C108+2)</f>
        <v/>
      </c>
      <c r="C109" s="59"/>
      <c r="D109" s="52"/>
      <c r="E109" s="53" t="str">
        <f>IF(ISERROR(VLOOKUP(D109,[1]vylosovanie!$D$10:$N$209,7,0))=TRUE,"",VLOOKUP(D109,[1]vylosovanie!$D$10:$N$209,7,0))</f>
        <v/>
      </c>
      <c r="F109" s="53" t="str">
        <f>IF(ISERROR(VLOOKUP(E109,'[1]zoznam prihlasenych'!$C$6:$G$206,2,0))=TRUE,"",VLOOKUP(E109,'[1]zoznam prihlasenych'!$C$6:$G$206,2,0))</f>
        <v/>
      </c>
      <c r="G109" s="53" t="str">
        <f>IF(ISERROR(VLOOKUP(D109,[1]vylosovanie!$D$10:$N$209,8,0))=TRUE,"",VLOOKUP(D109,[1]vylosovanie!$D$10:$N$209,8,0))</f>
        <v/>
      </c>
      <c r="H109" s="52" t="str">
        <f>IF(ISERROR(VLOOKUP(D109,[1]vylosovanie!$D$10:$N$209,11,0))=TRUE,"",VLOOKUP(D109,[1]vylosovanie!$D$10:$N$209,11,0))</f>
        <v/>
      </c>
      <c r="I109" s="61"/>
    </row>
    <row r="110" spans="1:9" ht="28.5">
      <c r="A110" s="40" t="str">
        <f>IF(ISERROR(10*C110+1)=TRUE,"",10*C110+1)</f>
        <v/>
      </c>
      <c r="C110" s="59" t="str">
        <f t="shared" si="36"/>
        <v/>
      </c>
      <c r="D110" s="52"/>
      <c r="E110" s="53" t="str">
        <f>IF(ISERROR(VLOOKUP(D110,[1]vylosovanie!$D$10:$N$209,7,0))=TRUE,"",VLOOKUP(D110,[1]vylosovanie!$D$10:$N$209,7,0))</f>
        <v/>
      </c>
      <c r="F110" s="53" t="str">
        <f>IF(ISERROR(VLOOKUP(E110,'[1]zoznam prihlasenych'!$C$6:$G$206,2,0))=TRUE,"",VLOOKUP(E110,'[1]zoznam prihlasenych'!$C$6:$G$206,2,0))</f>
        <v/>
      </c>
      <c r="G110" s="53" t="str">
        <f>IF(ISERROR(VLOOKUP(D110,[1]vylosovanie!$D$10:$N$209,8,0))=TRUE,"",VLOOKUP(D110,[1]vylosovanie!$D$10:$N$209,8,0))</f>
        <v/>
      </c>
      <c r="H110" s="52" t="str">
        <f>IF(ISERROR(VLOOKUP(D110,[1]vylosovanie!$D$10:$N$209,11,0))=TRUE,"",VLOOKUP(D110,[1]vylosovanie!$D$10:$N$209,11,0))</f>
        <v/>
      </c>
      <c r="I110" s="60" t="str">
        <f t="shared" ref="I110" si="51">IF(SUM(H110:H111)=0,"",SUM(H110:H111))</f>
        <v/>
      </c>
    </row>
    <row r="111" spans="1:9" ht="28.5">
      <c r="A111" s="40" t="str">
        <f>IF(ISERROR(10*C110+2)=TRUE,"",10*C110+2)</f>
        <v/>
      </c>
      <c r="C111" s="59"/>
      <c r="D111" s="52"/>
      <c r="E111" s="53" t="str">
        <f>IF(ISERROR(VLOOKUP(D111,[1]vylosovanie!$D$10:$N$209,7,0))=TRUE,"",VLOOKUP(D111,[1]vylosovanie!$D$10:$N$209,7,0))</f>
        <v/>
      </c>
      <c r="F111" s="53" t="str">
        <f>IF(ISERROR(VLOOKUP(E111,'[1]zoznam prihlasenych'!$C$6:$G$206,2,0))=TRUE,"",VLOOKUP(E111,'[1]zoznam prihlasenych'!$C$6:$G$206,2,0))</f>
        <v/>
      </c>
      <c r="G111" s="53" t="str">
        <f>IF(ISERROR(VLOOKUP(D111,[1]vylosovanie!$D$10:$N$209,8,0))=TRUE,"",VLOOKUP(D111,[1]vylosovanie!$D$10:$N$209,8,0))</f>
        <v/>
      </c>
      <c r="H111" s="52" t="str">
        <f>IF(ISERROR(VLOOKUP(D111,[1]vylosovanie!$D$10:$N$209,11,0))=TRUE,"",VLOOKUP(D111,[1]vylosovanie!$D$10:$N$209,11,0))</f>
        <v/>
      </c>
      <c r="I111" s="61"/>
    </row>
    <row r="112" spans="1:9" ht="28.5">
      <c r="A112" s="40" t="str">
        <f>IF(ISERROR(10*C112+1)=TRUE,"",10*C112+1)</f>
        <v/>
      </c>
      <c r="C112" s="59" t="str">
        <f t="shared" si="36"/>
        <v/>
      </c>
      <c r="D112" s="52"/>
      <c r="E112" s="53" t="str">
        <f>IF(ISERROR(VLOOKUP(D112,[1]vylosovanie!$D$10:$N$209,7,0))=TRUE,"",VLOOKUP(D112,[1]vylosovanie!$D$10:$N$209,7,0))</f>
        <v/>
      </c>
      <c r="F112" s="53" t="str">
        <f>IF(ISERROR(VLOOKUP(E112,'[1]zoznam prihlasenych'!$C$6:$G$206,2,0))=TRUE,"",VLOOKUP(E112,'[1]zoznam prihlasenych'!$C$6:$G$206,2,0))</f>
        <v/>
      </c>
      <c r="G112" s="53" t="str">
        <f>IF(ISERROR(VLOOKUP(D112,[1]vylosovanie!$D$10:$N$209,8,0))=TRUE,"",VLOOKUP(D112,[1]vylosovanie!$D$10:$N$209,8,0))</f>
        <v/>
      </c>
      <c r="H112" s="52" t="str">
        <f>IF(ISERROR(VLOOKUP(D112,[1]vylosovanie!$D$10:$N$209,11,0))=TRUE,"",VLOOKUP(D112,[1]vylosovanie!$D$10:$N$209,11,0))</f>
        <v/>
      </c>
      <c r="I112" s="60" t="str">
        <f t="shared" ref="I112" si="52">IF(SUM(H112:H113)=0,"",SUM(H112:H113))</f>
        <v/>
      </c>
    </row>
    <row r="113" spans="1:9" ht="28.5">
      <c r="A113" s="40" t="str">
        <f>IF(ISERROR(10*C112+2)=TRUE,"",10*C112+2)</f>
        <v/>
      </c>
      <c r="C113" s="59"/>
      <c r="D113" s="52"/>
      <c r="E113" s="53" t="str">
        <f>IF(ISERROR(VLOOKUP(D113,[1]vylosovanie!$D$10:$N$209,7,0))=TRUE,"",VLOOKUP(D113,[1]vylosovanie!$D$10:$N$209,7,0))</f>
        <v/>
      </c>
      <c r="F113" s="53" t="str">
        <f>IF(ISERROR(VLOOKUP(E113,'[1]zoznam prihlasenych'!$C$6:$G$206,2,0))=TRUE,"",VLOOKUP(E113,'[1]zoznam prihlasenych'!$C$6:$G$206,2,0))</f>
        <v/>
      </c>
      <c r="G113" s="53" t="str">
        <f>IF(ISERROR(VLOOKUP(D113,[1]vylosovanie!$D$10:$N$209,8,0))=TRUE,"",VLOOKUP(D113,[1]vylosovanie!$D$10:$N$209,8,0))</f>
        <v/>
      </c>
      <c r="H113" s="52" t="str">
        <f>IF(ISERROR(VLOOKUP(D113,[1]vylosovanie!$D$10:$N$209,11,0))=TRUE,"",VLOOKUP(D113,[1]vylosovanie!$D$10:$N$209,11,0))</f>
        <v/>
      </c>
      <c r="I113" s="61"/>
    </row>
    <row r="114" spans="1:9" ht="28.5">
      <c r="A114" s="40" t="str">
        <f>IF(ISERROR(10*C114+1)=TRUE,"",10*C114+1)</f>
        <v/>
      </c>
      <c r="C114" s="59" t="str">
        <f t="shared" si="36"/>
        <v/>
      </c>
      <c r="D114" s="52"/>
      <c r="E114" s="53" t="str">
        <f>IF(ISERROR(VLOOKUP(D114,[1]vylosovanie!$D$10:$N$209,7,0))=TRUE,"",VLOOKUP(D114,[1]vylosovanie!$D$10:$N$209,7,0))</f>
        <v/>
      </c>
      <c r="F114" s="53" t="str">
        <f>IF(ISERROR(VLOOKUP(E114,'[1]zoznam prihlasenych'!$C$6:$G$206,2,0))=TRUE,"",VLOOKUP(E114,'[1]zoznam prihlasenych'!$C$6:$G$206,2,0))</f>
        <v/>
      </c>
      <c r="G114" s="53" t="str">
        <f>IF(ISERROR(VLOOKUP(D114,[1]vylosovanie!$D$10:$N$209,8,0))=TRUE,"",VLOOKUP(D114,[1]vylosovanie!$D$10:$N$209,8,0))</f>
        <v/>
      </c>
      <c r="H114" s="52" t="str">
        <f>IF(ISERROR(VLOOKUP(D114,[1]vylosovanie!$D$10:$N$209,11,0))=TRUE,"",VLOOKUP(D114,[1]vylosovanie!$D$10:$N$209,11,0))</f>
        <v/>
      </c>
      <c r="I114" s="60" t="str">
        <f t="shared" ref="I114" si="53">IF(SUM(H114:H115)=0,"",SUM(H114:H115))</f>
        <v/>
      </c>
    </row>
    <row r="115" spans="1:9" ht="28.5">
      <c r="A115" s="40" t="str">
        <f>IF(ISERROR(10*C114+2)=TRUE,"",10*C114+2)</f>
        <v/>
      </c>
      <c r="C115" s="59"/>
      <c r="D115" s="52"/>
      <c r="E115" s="53" t="str">
        <f>IF(ISERROR(VLOOKUP(D115,[1]vylosovanie!$D$10:$N$209,7,0))=TRUE,"",VLOOKUP(D115,[1]vylosovanie!$D$10:$N$209,7,0))</f>
        <v/>
      </c>
      <c r="F115" s="53" t="str">
        <f>IF(ISERROR(VLOOKUP(E115,'[1]zoznam prihlasenych'!$C$6:$G$206,2,0))=TRUE,"",VLOOKUP(E115,'[1]zoznam prihlasenych'!$C$6:$G$206,2,0))</f>
        <v/>
      </c>
      <c r="G115" s="53" t="str">
        <f>IF(ISERROR(VLOOKUP(D115,[1]vylosovanie!$D$10:$N$209,8,0))=TRUE,"",VLOOKUP(D115,[1]vylosovanie!$D$10:$N$209,8,0))</f>
        <v/>
      </c>
      <c r="H115" s="52" t="str">
        <f>IF(ISERROR(VLOOKUP(D115,[1]vylosovanie!$D$10:$N$209,11,0))=TRUE,"",VLOOKUP(D115,[1]vylosovanie!$D$10:$N$209,11,0))</f>
        <v/>
      </c>
      <c r="I115" s="61"/>
    </row>
    <row r="116" spans="1:9" ht="28.5">
      <c r="A116" s="40" t="str">
        <f>IF(ISERROR(10*C116+1)=TRUE,"",10*C116+1)</f>
        <v/>
      </c>
      <c r="C116" s="59" t="str">
        <f t="shared" si="36"/>
        <v/>
      </c>
      <c r="D116" s="52"/>
      <c r="E116" s="53" t="str">
        <f>IF(ISERROR(VLOOKUP(D116,[1]vylosovanie!$D$10:$N$209,7,0))=TRUE,"",VLOOKUP(D116,[1]vylosovanie!$D$10:$N$209,7,0))</f>
        <v/>
      </c>
      <c r="F116" s="53" t="str">
        <f>IF(ISERROR(VLOOKUP(E116,'[1]zoznam prihlasenych'!$C$6:$G$206,2,0))=TRUE,"",VLOOKUP(E116,'[1]zoznam prihlasenych'!$C$6:$G$206,2,0))</f>
        <v/>
      </c>
      <c r="G116" s="53" t="str">
        <f>IF(ISERROR(VLOOKUP(D116,[1]vylosovanie!$D$10:$N$209,8,0))=TRUE,"",VLOOKUP(D116,[1]vylosovanie!$D$10:$N$209,8,0))</f>
        <v/>
      </c>
      <c r="H116" s="52" t="str">
        <f>IF(ISERROR(VLOOKUP(D116,[1]vylosovanie!$D$10:$N$209,11,0))=TRUE,"",VLOOKUP(D116,[1]vylosovanie!$D$10:$N$209,11,0))</f>
        <v/>
      </c>
      <c r="I116" s="60" t="str">
        <f t="shared" ref="I116" si="54">IF(SUM(H116:H117)=0,"",SUM(H116:H117))</f>
        <v/>
      </c>
    </row>
    <row r="117" spans="1:9" ht="28.5">
      <c r="A117" s="40" t="str">
        <f>IF(ISERROR(10*C116+2)=TRUE,"",10*C116+2)</f>
        <v/>
      </c>
      <c r="C117" s="59"/>
      <c r="D117" s="52"/>
      <c r="E117" s="53" t="str">
        <f>IF(ISERROR(VLOOKUP(D117,[1]vylosovanie!$D$10:$N$209,7,0))=TRUE,"",VLOOKUP(D117,[1]vylosovanie!$D$10:$N$209,7,0))</f>
        <v/>
      </c>
      <c r="F117" s="53" t="str">
        <f>IF(ISERROR(VLOOKUP(E117,'[1]zoznam prihlasenych'!$C$6:$G$206,2,0))=TRUE,"",VLOOKUP(E117,'[1]zoznam prihlasenych'!$C$6:$G$206,2,0))</f>
        <v/>
      </c>
      <c r="G117" s="53" t="str">
        <f>IF(ISERROR(VLOOKUP(D117,[1]vylosovanie!$D$10:$N$209,8,0))=TRUE,"",VLOOKUP(D117,[1]vylosovanie!$D$10:$N$209,8,0))</f>
        <v/>
      </c>
      <c r="H117" s="52" t="str">
        <f>IF(ISERROR(VLOOKUP(D117,[1]vylosovanie!$D$10:$N$209,11,0))=TRUE,"",VLOOKUP(D117,[1]vylosovanie!$D$10:$N$209,11,0))</f>
        <v/>
      </c>
      <c r="I117" s="61"/>
    </row>
    <row r="118" spans="1:9" ht="28.5">
      <c r="A118" s="40" t="str">
        <f>IF(ISERROR(10*C118+1)=TRUE,"",10*C118+1)</f>
        <v/>
      </c>
      <c r="C118" s="59" t="str">
        <f t="shared" si="36"/>
        <v/>
      </c>
      <c r="D118" s="52"/>
      <c r="E118" s="53" t="str">
        <f>IF(ISERROR(VLOOKUP(D118,[1]vylosovanie!$D$10:$N$209,7,0))=TRUE,"",VLOOKUP(D118,[1]vylosovanie!$D$10:$N$209,7,0))</f>
        <v/>
      </c>
      <c r="F118" s="53" t="str">
        <f>IF(ISERROR(VLOOKUP(E118,'[1]zoznam prihlasenych'!$C$6:$G$206,2,0))=TRUE,"",VLOOKUP(E118,'[1]zoznam prihlasenych'!$C$6:$G$206,2,0))</f>
        <v/>
      </c>
      <c r="G118" s="53" t="str">
        <f>IF(ISERROR(VLOOKUP(D118,[1]vylosovanie!$D$10:$N$209,8,0))=TRUE,"",VLOOKUP(D118,[1]vylosovanie!$D$10:$N$209,8,0))</f>
        <v/>
      </c>
      <c r="H118" s="52" t="str">
        <f>IF(ISERROR(VLOOKUP(D118,[1]vylosovanie!$D$10:$N$209,11,0))=TRUE,"",VLOOKUP(D118,[1]vylosovanie!$D$10:$N$209,11,0))</f>
        <v/>
      </c>
      <c r="I118" s="60" t="str">
        <f t="shared" ref="I118" si="55">IF(SUM(H118:H119)=0,"",SUM(H118:H119))</f>
        <v/>
      </c>
    </row>
    <row r="119" spans="1:9" ht="28.5">
      <c r="A119" s="40" t="str">
        <f>IF(ISERROR(10*C118+2)=TRUE,"",10*C118+2)</f>
        <v/>
      </c>
      <c r="C119" s="59"/>
      <c r="D119" s="52"/>
      <c r="E119" s="53" t="str">
        <f>IF(ISERROR(VLOOKUP(D119,[1]vylosovanie!$D$10:$N$209,7,0))=TRUE,"",VLOOKUP(D119,[1]vylosovanie!$D$10:$N$209,7,0))</f>
        <v/>
      </c>
      <c r="F119" s="53" t="str">
        <f>IF(ISERROR(VLOOKUP(E119,'[1]zoznam prihlasenych'!$C$6:$G$206,2,0))=TRUE,"",VLOOKUP(E119,'[1]zoznam prihlasenych'!$C$6:$G$206,2,0))</f>
        <v/>
      </c>
      <c r="G119" s="53" t="str">
        <f>IF(ISERROR(VLOOKUP(D119,[1]vylosovanie!$D$10:$N$209,8,0))=TRUE,"",VLOOKUP(D119,[1]vylosovanie!$D$10:$N$209,8,0))</f>
        <v/>
      </c>
      <c r="H119" s="52" t="str">
        <f>IF(ISERROR(VLOOKUP(D119,[1]vylosovanie!$D$10:$N$209,11,0))=TRUE,"",VLOOKUP(D119,[1]vylosovanie!$D$10:$N$209,11,0))</f>
        <v/>
      </c>
      <c r="I119" s="61"/>
    </row>
    <row r="120" spans="1:9" ht="28.5">
      <c r="A120" s="40" t="str">
        <f>IF(ISERROR(10*C120+1)=TRUE,"",10*C120+1)</f>
        <v/>
      </c>
      <c r="C120" s="59" t="str">
        <f t="shared" si="36"/>
        <v/>
      </c>
      <c r="D120" s="52"/>
      <c r="E120" s="53" t="str">
        <f>IF(ISERROR(VLOOKUP(D120,[1]vylosovanie!$D$10:$N$209,7,0))=TRUE,"",VLOOKUP(D120,[1]vylosovanie!$D$10:$N$209,7,0))</f>
        <v/>
      </c>
      <c r="F120" s="53" t="str">
        <f>IF(ISERROR(VLOOKUP(E120,'[1]zoznam prihlasenych'!$C$6:$G$206,2,0))=TRUE,"",VLOOKUP(E120,'[1]zoznam prihlasenych'!$C$6:$G$206,2,0))</f>
        <v/>
      </c>
      <c r="G120" s="53" t="str">
        <f>IF(ISERROR(VLOOKUP(D120,[1]vylosovanie!$D$10:$N$209,8,0))=TRUE,"",VLOOKUP(D120,[1]vylosovanie!$D$10:$N$209,8,0))</f>
        <v/>
      </c>
      <c r="H120" s="52" t="str">
        <f>IF(ISERROR(VLOOKUP(D120,[1]vylosovanie!$D$10:$N$209,11,0))=TRUE,"",VLOOKUP(D120,[1]vylosovanie!$D$10:$N$209,11,0))</f>
        <v/>
      </c>
      <c r="I120" s="60" t="str">
        <f t="shared" ref="I120" si="56">IF(SUM(H120:H121)=0,"",SUM(H120:H121))</f>
        <v/>
      </c>
    </row>
    <row r="121" spans="1:9" ht="28.5">
      <c r="A121" s="40" t="str">
        <f>IF(ISERROR(10*C120+2)=TRUE,"",10*C120+2)</f>
        <v/>
      </c>
      <c r="C121" s="59"/>
      <c r="D121" s="52"/>
      <c r="E121" s="53" t="str">
        <f>IF(ISERROR(VLOOKUP(D121,[1]vylosovanie!$D$10:$N$209,7,0))=TRUE,"",VLOOKUP(D121,[1]vylosovanie!$D$10:$N$209,7,0))</f>
        <v/>
      </c>
      <c r="F121" s="53" t="str">
        <f>IF(ISERROR(VLOOKUP(E121,'[1]zoznam prihlasenych'!$C$6:$G$206,2,0))=TRUE,"",VLOOKUP(E121,'[1]zoznam prihlasenych'!$C$6:$G$206,2,0))</f>
        <v/>
      </c>
      <c r="G121" s="53" t="str">
        <f>IF(ISERROR(VLOOKUP(D121,[1]vylosovanie!$D$10:$N$209,8,0))=TRUE,"",VLOOKUP(D121,[1]vylosovanie!$D$10:$N$209,8,0))</f>
        <v/>
      </c>
      <c r="H121" s="52" t="str">
        <f>IF(ISERROR(VLOOKUP(D121,[1]vylosovanie!$D$10:$N$209,11,0))=TRUE,"",VLOOKUP(D121,[1]vylosovanie!$D$10:$N$209,11,0))</f>
        <v/>
      </c>
      <c r="I121" s="61"/>
    </row>
    <row r="122" spans="1:9" ht="28.5">
      <c r="A122" s="40" t="str">
        <f>IF(ISERROR(10*C122+1)=TRUE,"",10*C122+1)</f>
        <v/>
      </c>
      <c r="C122" s="59" t="str">
        <f t="shared" si="36"/>
        <v/>
      </c>
      <c r="D122" s="52"/>
      <c r="E122" s="53" t="str">
        <f>IF(ISERROR(VLOOKUP(D122,[1]vylosovanie!$D$10:$N$209,7,0))=TRUE,"",VLOOKUP(D122,[1]vylosovanie!$D$10:$N$209,7,0))</f>
        <v/>
      </c>
      <c r="F122" s="53" t="str">
        <f>IF(ISERROR(VLOOKUP(E122,'[1]zoznam prihlasenych'!$C$6:$G$206,2,0))=TRUE,"",VLOOKUP(E122,'[1]zoznam prihlasenych'!$C$6:$G$206,2,0))</f>
        <v/>
      </c>
      <c r="G122" s="53" t="str">
        <f>IF(ISERROR(VLOOKUP(D122,[1]vylosovanie!$D$10:$N$209,8,0))=TRUE,"",VLOOKUP(D122,[1]vylosovanie!$D$10:$N$209,8,0))</f>
        <v/>
      </c>
      <c r="H122" s="52" t="str">
        <f>IF(ISERROR(VLOOKUP(D122,[1]vylosovanie!$D$10:$N$209,11,0))=TRUE,"",VLOOKUP(D122,[1]vylosovanie!$D$10:$N$209,11,0))</f>
        <v/>
      </c>
      <c r="I122" s="60" t="str">
        <f t="shared" ref="I122" si="57">IF(SUM(H122:H123)=0,"",SUM(H122:H123))</f>
        <v/>
      </c>
    </row>
    <row r="123" spans="1:9" ht="28.5">
      <c r="A123" s="40" t="str">
        <f>IF(ISERROR(10*C122+2)=TRUE,"",10*C122+2)</f>
        <v/>
      </c>
      <c r="C123" s="59"/>
      <c r="D123" s="52"/>
      <c r="E123" s="53" t="str">
        <f>IF(ISERROR(VLOOKUP(D123,[1]vylosovanie!$D$10:$N$209,7,0))=TRUE,"",VLOOKUP(D123,[1]vylosovanie!$D$10:$N$209,7,0))</f>
        <v/>
      </c>
      <c r="F123" s="53" t="str">
        <f>IF(ISERROR(VLOOKUP(E123,'[1]zoznam prihlasenych'!$C$6:$G$206,2,0))=TRUE,"",VLOOKUP(E123,'[1]zoznam prihlasenych'!$C$6:$G$206,2,0))</f>
        <v/>
      </c>
      <c r="G123" s="53" t="str">
        <f>IF(ISERROR(VLOOKUP(D123,[1]vylosovanie!$D$10:$N$209,8,0))=TRUE,"",VLOOKUP(D123,[1]vylosovanie!$D$10:$N$209,8,0))</f>
        <v/>
      </c>
      <c r="H123" s="52" t="str">
        <f>IF(ISERROR(VLOOKUP(D123,[1]vylosovanie!$D$10:$N$209,11,0))=TRUE,"",VLOOKUP(D123,[1]vylosovanie!$D$10:$N$209,11,0))</f>
        <v/>
      </c>
      <c r="I123" s="61"/>
    </row>
    <row r="124" spans="1:9" ht="28.5">
      <c r="A124" s="40" t="str">
        <f>IF(ISERROR(10*C124+1)=TRUE,"",10*C124+1)</f>
        <v/>
      </c>
      <c r="C124" s="59" t="str">
        <f t="shared" si="36"/>
        <v/>
      </c>
      <c r="D124" s="52"/>
      <c r="E124" s="53" t="str">
        <f>IF(ISERROR(VLOOKUP(D124,[1]vylosovanie!$D$10:$N$209,7,0))=TRUE,"",VLOOKUP(D124,[1]vylosovanie!$D$10:$N$209,7,0))</f>
        <v/>
      </c>
      <c r="F124" s="53" t="str">
        <f>IF(ISERROR(VLOOKUP(E124,'[1]zoznam prihlasenych'!$C$6:$G$206,2,0))=TRUE,"",VLOOKUP(E124,'[1]zoznam prihlasenych'!$C$6:$G$206,2,0))</f>
        <v/>
      </c>
      <c r="G124" s="53" t="str">
        <f>IF(ISERROR(VLOOKUP(D124,[1]vylosovanie!$D$10:$N$209,8,0))=TRUE,"",VLOOKUP(D124,[1]vylosovanie!$D$10:$N$209,8,0))</f>
        <v/>
      </c>
      <c r="H124" s="52" t="str">
        <f>IF(ISERROR(VLOOKUP(D124,[1]vylosovanie!$D$10:$N$209,11,0))=TRUE,"",VLOOKUP(D124,[1]vylosovanie!$D$10:$N$209,11,0))</f>
        <v/>
      </c>
      <c r="I124" s="60" t="str">
        <f t="shared" ref="I124" si="58">IF(SUM(H124:H125)=0,"",SUM(H124:H125))</f>
        <v/>
      </c>
    </row>
    <row r="125" spans="1:9" ht="28.5">
      <c r="A125" s="40" t="str">
        <f>IF(ISERROR(10*C124+2)=TRUE,"",10*C124+2)</f>
        <v/>
      </c>
      <c r="C125" s="59"/>
      <c r="D125" s="52"/>
      <c r="E125" s="53" t="str">
        <f>IF(ISERROR(VLOOKUP(D125,[1]vylosovanie!$D$10:$N$209,7,0))=TRUE,"",VLOOKUP(D125,[1]vylosovanie!$D$10:$N$209,7,0))</f>
        <v/>
      </c>
      <c r="F125" s="53" t="str">
        <f>IF(ISERROR(VLOOKUP(E125,'[1]zoznam prihlasenych'!$C$6:$G$206,2,0))=TRUE,"",VLOOKUP(E125,'[1]zoznam prihlasenych'!$C$6:$G$206,2,0))</f>
        <v/>
      </c>
      <c r="G125" s="53" t="str">
        <f>IF(ISERROR(VLOOKUP(D125,[1]vylosovanie!$D$10:$N$209,8,0))=TRUE,"",VLOOKUP(D125,[1]vylosovanie!$D$10:$N$209,8,0))</f>
        <v/>
      </c>
      <c r="H125" s="52" t="str">
        <f>IF(ISERROR(VLOOKUP(D125,[1]vylosovanie!$D$10:$N$209,11,0))=TRUE,"",VLOOKUP(D125,[1]vylosovanie!$D$10:$N$209,11,0))</f>
        <v/>
      </c>
      <c r="I125" s="61"/>
    </row>
    <row r="126" spans="1:9" ht="28.5">
      <c r="A126" s="40" t="str">
        <f>IF(ISERROR(10*C126+1)=TRUE,"",10*C126+1)</f>
        <v/>
      </c>
      <c r="C126" s="59" t="str">
        <f t="shared" si="36"/>
        <v/>
      </c>
      <c r="D126" s="52"/>
      <c r="E126" s="53" t="str">
        <f>IF(ISERROR(VLOOKUP(D126,[1]vylosovanie!$D$10:$N$209,7,0))=TRUE,"",VLOOKUP(D126,[1]vylosovanie!$D$10:$N$209,7,0))</f>
        <v/>
      </c>
      <c r="F126" s="53" t="str">
        <f>IF(ISERROR(VLOOKUP(E126,'[1]zoznam prihlasenych'!$C$6:$G$206,2,0))=TRUE,"",VLOOKUP(E126,'[1]zoznam prihlasenych'!$C$6:$G$206,2,0))</f>
        <v/>
      </c>
      <c r="G126" s="53" t="str">
        <f>IF(ISERROR(VLOOKUP(D126,[1]vylosovanie!$D$10:$N$209,8,0))=TRUE,"",VLOOKUP(D126,[1]vylosovanie!$D$10:$N$209,8,0))</f>
        <v/>
      </c>
      <c r="H126" s="52" t="str">
        <f>IF(ISERROR(VLOOKUP(D126,[1]vylosovanie!$D$10:$N$209,11,0))=TRUE,"",VLOOKUP(D126,[1]vylosovanie!$D$10:$N$209,11,0))</f>
        <v/>
      </c>
      <c r="I126" s="60" t="str">
        <f t="shared" ref="I126" si="59">IF(SUM(H126:H127)=0,"",SUM(H126:H127))</f>
        <v/>
      </c>
    </row>
    <row r="127" spans="1:9" ht="28.5">
      <c r="A127" s="40" t="str">
        <f>IF(ISERROR(10*C126+2)=TRUE,"",10*C126+2)</f>
        <v/>
      </c>
      <c r="C127" s="59"/>
      <c r="D127" s="52"/>
      <c r="E127" s="53" t="str">
        <f>IF(ISERROR(VLOOKUP(D127,[1]vylosovanie!$D$10:$N$209,7,0))=TRUE,"",VLOOKUP(D127,[1]vylosovanie!$D$10:$N$209,7,0))</f>
        <v/>
      </c>
      <c r="F127" s="53" t="str">
        <f>IF(ISERROR(VLOOKUP(E127,'[1]zoznam prihlasenych'!$C$6:$G$206,2,0))=TRUE,"",VLOOKUP(E127,'[1]zoznam prihlasenych'!$C$6:$G$206,2,0))</f>
        <v/>
      </c>
      <c r="G127" s="53" t="str">
        <f>IF(ISERROR(VLOOKUP(D127,[1]vylosovanie!$D$10:$N$209,8,0))=TRUE,"",VLOOKUP(D127,[1]vylosovanie!$D$10:$N$209,8,0))</f>
        <v/>
      </c>
      <c r="H127" s="52" t="str">
        <f>IF(ISERROR(VLOOKUP(D127,[1]vylosovanie!$D$10:$N$209,11,0))=TRUE,"",VLOOKUP(D127,[1]vylosovanie!$D$10:$N$209,11,0))</f>
        <v/>
      </c>
      <c r="I127" s="61"/>
    </row>
    <row r="128" spans="1:9" ht="28.5">
      <c r="A128" s="40" t="str">
        <f>IF(ISERROR(10*C128+1)=TRUE,"",10*C128+1)</f>
        <v/>
      </c>
      <c r="C128" s="59" t="str">
        <f t="shared" si="36"/>
        <v/>
      </c>
      <c r="D128" s="52"/>
      <c r="E128" s="53" t="str">
        <f>IF(ISERROR(VLOOKUP(D128,[1]vylosovanie!$D$10:$N$209,7,0))=TRUE,"",VLOOKUP(D128,[1]vylosovanie!$D$10:$N$209,7,0))</f>
        <v/>
      </c>
      <c r="F128" s="53" t="str">
        <f>IF(ISERROR(VLOOKUP(E128,'[1]zoznam prihlasenych'!$C$6:$G$206,2,0))=TRUE,"",VLOOKUP(E128,'[1]zoznam prihlasenych'!$C$6:$G$206,2,0))</f>
        <v/>
      </c>
      <c r="G128" s="53" t="str">
        <f>IF(ISERROR(VLOOKUP(D128,[1]vylosovanie!$D$10:$N$209,8,0))=TRUE,"",VLOOKUP(D128,[1]vylosovanie!$D$10:$N$209,8,0))</f>
        <v/>
      </c>
      <c r="H128" s="52" t="str">
        <f>IF(ISERROR(VLOOKUP(D128,[1]vylosovanie!$D$10:$N$209,11,0))=TRUE,"",VLOOKUP(D128,[1]vylosovanie!$D$10:$N$209,11,0))</f>
        <v/>
      </c>
      <c r="I128" s="60" t="str">
        <f t="shared" ref="I128" si="60">IF(SUM(H128:H129)=0,"",SUM(H128:H129))</f>
        <v/>
      </c>
    </row>
    <row r="129" spans="1:9" ht="28.5">
      <c r="A129" s="40" t="str">
        <f>IF(ISERROR(10*C128+2)=TRUE,"",10*C128+2)</f>
        <v/>
      </c>
      <c r="C129" s="59"/>
      <c r="D129" s="52"/>
      <c r="E129" s="53" t="str">
        <f>IF(ISERROR(VLOOKUP(D129,[1]vylosovanie!$D$10:$N$209,7,0))=TRUE,"",VLOOKUP(D129,[1]vylosovanie!$D$10:$N$209,7,0))</f>
        <v/>
      </c>
      <c r="F129" s="53" t="str">
        <f>IF(ISERROR(VLOOKUP(E129,'[1]zoznam prihlasenych'!$C$6:$G$206,2,0))=TRUE,"",VLOOKUP(E129,'[1]zoznam prihlasenych'!$C$6:$G$206,2,0))</f>
        <v/>
      </c>
      <c r="G129" s="53" t="str">
        <f>IF(ISERROR(VLOOKUP(D129,[1]vylosovanie!$D$10:$N$209,8,0))=TRUE,"",VLOOKUP(D129,[1]vylosovanie!$D$10:$N$209,8,0))</f>
        <v/>
      </c>
      <c r="H129" s="52" t="str">
        <f>IF(ISERROR(VLOOKUP(D129,[1]vylosovanie!$D$10:$N$209,11,0))=TRUE,"",VLOOKUP(D129,[1]vylosovanie!$D$10:$N$209,11,0))</f>
        <v/>
      </c>
      <c r="I129" s="61"/>
    </row>
    <row r="130" spans="1:9" ht="28.5">
      <c r="A130" s="40" t="str">
        <f>IF(ISERROR(10*C130+1)=TRUE,"",10*C130+1)</f>
        <v/>
      </c>
      <c r="C130" s="59" t="str">
        <f t="shared" si="36"/>
        <v/>
      </c>
      <c r="D130" s="52"/>
      <c r="E130" s="53" t="str">
        <f>IF(ISERROR(VLOOKUP(D130,[1]vylosovanie!$D$10:$N$209,7,0))=TRUE,"",VLOOKUP(D130,[1]vylosovanie!$D$10:$N$209,7,0))</f>
        <v/>
      </c>
      <c r="F130" s="53" t="str">
        <f>IF(ISERROR(VLOOKUP(E130,'[1]zoznam prihlasenych'!$C$6:$G$206,2,0))=TRUE,"",VLOOKUP(E130,'[1]zoznam prihlasenych'!$C$6:$G$206,2,0))</f>
        <v/>
      </c>
      <c r="G130" s="53" t="str">
        <f>IF(ISERROR(VLOOKUP(D130,[1]vylosovanie!$D$10:$N$209,8,0))=TRUE,"",VLOOKUP(D130,[1]vylosovanie!$D$10:$N$209,8,0))</f>
        <v/>
      </c>
      <c r="H130" s="52" t="str">
        <f>IF(ISERROR(VLOOKUP(D130,[1]vylosovanie!$D$10:$N$209,11,0))=TRUE,"",VLOOKUP(D130,[1]vylosovanie!$D$10:$N$209,11,0))</f>
        <v/>
      </c>
      <c r="I130" s="60" t="str">
        <f t="shared" ref="I130" si="61">IF(SUM(H130:H131)=0,"",SUM(H130:H131))</f>
        <v/>
      </c>
    </row>
    <row r="131" spans="1:9" ht="28.5">
      <c r="A131" s="40" t="str">
        <f>IF(ISERROR(10*C130+2)=TRUE,"",10*C130+2)</f>
        <v/>
      </c>
      <c r="C131" s="59"/>
      <c r="D131" s="52"/>
      <c r="E131" s="53" t="str">
        <f>IF(ISERROR(VLOOKUP(D131,[1]vylosovanie!$D$10:$N$209,7,0))=TRUE,"",VLOOKUP(D131,[1]vylosovanie!$D$10:$N$209,7,0))</f>
        <v/>
      </c>
      <c r="F131" s="53" t="str">
        <f>IF(ISERROR(VLOOKUP(E131,'[1]zoznam prihlasenych'!$C$6:$G$206,2,0))=TRUE,"",VLOOKUP(E131,'[1]zoznam prihlasenych'!$C$6:$G$206,2,0))</f>
        <v/>
      </c>
      <c r="G131" s="53" t="str">
        <f>IF(ISERROR(VLOOKUP(D131,[1]vylosovanie!$D$10:$N$209,8,0))=TRUE,"",VLOOKUP(D131,[1]vylosovanie!$D$10:$N$209,8,0))</f>
        <v/>
      </c>
      <c r="H131" s="52" t="str">
        <f>IF(ISERROR(VLOOKUP(D131,[1]vylosovanie!$D$10:$N$209,11,0))=TRUE,"",VLOOKUP(D131,[1]vylosovanie!$D$10:$N$209,11,0))</f>
        <v/>
      </c>
      <c r="I131" s="61"/>
    </row>
    <row r="132" spans="1:9" ht="28.5">
      <c r="A132" s="40" t="str">
        <f>IF(ISERROR(10*C132+1)=TRUE,"",10*C132+1)</f>
        <v/>
      </c>
      <c r="C132" s="59" t="str">
        <f t="shared" si="36"/>
        <v/>
      </c>
      <c r="D132" s="52"/>
      <c r="E132" s="53" t="str">
        <f>IF(ISERROR(VLOOKUP(D132,[1]vylosovanie!$D$10:$N$209,7,0))=TRUE,"",VLOOKUP(D132,[1]vylosovanie!$D$10:$N$209,7,0))</f>
        <v/>
      </c>
      <c r="F132" s="53" t="str">
        <f>IF(ISERROR(VLOOKUP(E132,'[1]zoznam prihlasenych'!$C$6:$G$206,2,0))=TRUE,"",VLOOKUP(E132,'[1]zoznam prihlasenych'!$C$6:$G$206,2,0))</f>
        <v/>
      </c>
      <c r="G132" s="53" t="str">
        <f>IF(ISERROR(VLOOKUP(D132,[1]vylosovanie!$D$10:$N$209,8,0))=TRUE,"",VLOOKUP(D132,[1]vylosovanie!$D$10:$N$209,8,0))</f>
        <v/>
      </c>
      <c r="H132" s="52" t="str">
        <f>IF(ISERROR(VLOOKUP(D132,[1]vylosovanie!$D$10:$N$209,11,0))=TRUE,"",VLOOKUP(D132,[1]vylosovanie!$D$10:$N$209,11,0))</f>
        <v/>
      </c>
      <c r="I132" s="60" t="str">
        <f t="shared" ref="I132" si="62">IF(SUM(H132:H133)=0,"",SUM(H132:H133))</f>
        <v/>
      </c>
    </row>
    <row r="133" spans="1:9" ht="28.5">
      <c r="A133" s="40" t="str">
        <f>IF(ISERROR(10*C132+2)=TRUE,"",10*C132+2)</f>
        <v/>
      </c>
      <c r="C133" s="59"/>
      <c r="D133" s="52"/>
      <c r="E133" s="53" t="str">
        <f>IF(ISERROR(VLOOKUP(D133,[1]vylosovanie!$D$10:$N$209,7,0))=TRUE,"",VLOOKUP(D133,[1]vylosovanie!$D$10:$N$209,7,0))</f>
        <v/>
      </c>
      <c r="F133" s="53" t="str">
        <f>IF(ISERROR(VLOOKUP(E133,'[1]zoznam prihlasenych'!$C$6:$G$206,2,0))=TRUE,"",VLOOKUP(E133,'[1]zoznam prihlasenych'!$C$6:$G$206,2,0))</f>
        <v/>
      </c>
      <c r="G133" s="53" t="str">
        <f>IF(ISERROR(VLOOKUP(D133,[1]vylosovanie!$D$10:$N$209,8,0))=TRUE,"",VLOOKUP(D133,[1]vylosovanie!$D$10:$N$209,8,0))</f>
        <v/>
      </c>
      <c r="H133" s="52" t="str">
        <f>IF(ISERROR(VLOOKUP(D133,[1]vylosovanie!$D$10:$N$209,11,0))=TRUE,"",VLOOKUP(D133,[1]vylosovanie!$D$10:$N$209,11,0))</f>
        <v/>
      </c>
      <c r="I133" s="61"/>
    </row>
    <row r="134" spans="1:9" ht="28.5">
      <c r="A134" s="40" t="str">
        <f>IF(ISERROR(10*C134+1)=TRUE,"",10*C134+1)</f>
        <v/>
      </c>
      <c r="C134" s="59" t="str">
        <f t="shared" si="36"/>
        <v/>
      </c>
      <c r="D134" s="52"/>
      <c r="E134" s="53" t="str">
        <f>IF(ISERROR(VLOOKUP(D134,[1]vylosovanie!$D$10:$N$209,7,0))=TRUE,"",VLOOKUP(D134,[1]vylosovanie!$D$10:$N$209,7,0))</f>
        <v/>
      </c>
      <c r="F134" s="53" t="str">
        <f>IF(ISERROR(VLOOKUP(E134,'[1]zoznam prihlasenych'!$C$6:$G$206,2,0))=TRUE,"",VLOOKUP(E134,'[1]zoznam prihlasenych'!$C$6:$G$206,2,0))</f>
        <v/>
      </c>
      <c r="G134" s="53" t="str">
        <f>IF(ISERROR(VLOOKUP(D134,[1]vylosovanie!$D$10:$N$209,8,0))=TRUE,"",VLOOKUP(D134,[1]vylosovanie!$D$10:$N$209,8,0))</f>
        <v/>
      </c>
      <c r="H134" s="52" t="str">
        <f>IF(ISERROR(VLOOKUP(D134,[1]vylosovanie!$D$10:$N$209,11,0))=TRUE,"",VLOOKUP(D134,[1]vylosovanie!$D$10:$N$209,11,0))</f>
        <v/>
      </c>
      <c r="I134" s="60" t="str">
        <f t="shared" ref="I134" si="63">IF(SUM(H134:H135)=0,"",SUM(H134:H135))</f>
        <v/>
      </c>
    </row>
    <row r="135" spans="1:9" ht="28.5">
      <c r="A135" s="40" t="str">
        <f>IF(ISERROR(10*C134+2)=TRUE,"",10*C134+2)</f>
        <v/>
      </c>
      <c r="C135" s="59"/>
      <c r="D135" s="52"/>
      <c r="E135" s="53" t="str">
        <f>IF(ISERROR(VLOOKUP(D135,[1]vylosovanie!$D$10:$N$209,7,0))=TRUE,"",VLOOKUP(D135,[1]vylosovanie!$D$10:$N$209,7,0))</f>
        <v/>
      </c>
      <c r="F135" s="53" t="str">
        <f>IF(ISERROR(VLOOKUP(E135,'[1]zoznam prihlasenych'!$C$6:$G$206,2,0))=TRUE,"",VLOOKUP(E135,'[1]zoznam prihlasenych'!$C$6:$G$206,2,0))</f>
        <v/>
      </c>
      <c r="G135" s="53" t="str">
        <f>IF(ISERROR(VLOOKUP(D135,[1]vylosovanie!$D$10:$N$209,8,0))=TRUE,"",VLOOKUP(D135,[1]vylosovanie!$D$10:$N$209,8,0))</f>
        <v/>
      </c>
      <c r="H135" s="52" t="str">
        <f>IF(ISERROR(VLOOKUP(D135,[1]vylosovanie!$D$10:$N$209,11,0))=TRUE,"",VLOOKUP(D135,[1]vylosovanie!$D$10:$N$209,11,0))</f>
        <v/>
      </c>
      <c r="I135" s="61"/>
    </row>
    <row r="136" spans="1:9" ht="28.5">
      <c r="A136" s="40" t="str">
        <f>IF(ISERROR(10*C136+1)=TRUE,"",10*C136+1)</f>
        <v/>
      </c>
      <c r="C136" s="59" t="str">
        <f t="shared" si="36"/>
        <v/>
      </c>
      <c r="D136" s="52"/>
      <c r="E136" s="53" t="str">
        <f>IF(ISERROR(VLOOKUP(D136,[1]vylosovanie!$D$10:$N$209,7,0))=TRUE,"",VLOOKUP(D136,[1]vylosovanie!$D$10:$N$209,7,0))</f>
        <v/>
      </c>
      <c r="F136" s="53" t="str">
        <f>IF(ISERROR(VLOOKUP(E136,'[1]zoznam prihlasenych'!$C$6:$G$206,2,0))=TRUE,"",VLOOKUP(E136,'[1]zoznam prihlasenych'!$C$6:$G$206,2,0))</f>
        <v/>
      </c>
      <c r="G136" s="53" t="str">
        <f>IF(ISERROR(VLOOKUP(D136,[1]vylosovanie!$D$10:$N$209,8,0))=TRUE,"",VLOOKUP(D136,[1]vylosovanie!$D$10:$N$209,8,0))</f>
        <v/>
      </c>
      <c r="H136" s="52" t="str">
        <f>IF(ISERROR(VLOOKUP(D136,[1]vylosovanie!$D$10:$N$209,11,0))=TRUE,"",VLOOKUP(D136,[1]vylosovanie!$D$10:$N$209,11,0))</f>
        <v/>
      </c>
      <c r="I136" s="60" t="str">
        <f t="shared" ref="I136" si="64">IF(SUM(H136:H137)=0,"",SUM(H136:H137))</f>
        <v/>
      </c>
    </row>
    <row r="137" spans="1:9" ht="28.5">
      <c r="A137" s="40" t="str">
        <f>IF(ISERROR(10*C136+2)=TRUE,"",10*C136+2)</f>
        <v/>
      </c>
      <c r="C137" s="59"/>
      <c r="D137" s="52"/>
      <c r="E137" s="53" t="str">
        <f>IF(ISERROR(VLOOKUP(D137,[1]vylosovanie!$D$10:$N$209,7,0))=TRUE,"",VLOOKUP(D137,[1]vylosovanie!$D$10:$N$209,7,0))</f>
        <v/>
      </c>
      <c r="F137" s="53" t="str">
        <f>IF(ISERROR(VLOOKUP(E137,'[1]zoznam prihlasenych'!$C$6:$G$206,2,0))=TRUE,"",VLOOKUP(E137,'[1]zoznam prihlasenych'!$C$6:$G$206,2,0))</f>
        <v/>
      </c>
      <c r="G137" s="53" t="str">
        <f>IF(ISERROR(VLOOKUP(D137,[1]vylosovanie!$D$10:$N$209,8,0))=TRUE,"",VLOOKUP(D137,[1]vylosovanie!$D$10:$N$209,8,0))</f>
        <v/>
      </c>
      <c r="H137" s="52" t="str">
        <f>IF(ISERROR(VLOOKUP(D137,[1]vylosovanie!$D$10:$N$209,11,0))=TRUE,"",VLOOKUP(D137,[1]vylosovanie!$D$10:$N$209,11,0))</f>
        <v/>
      </c>
      <c r="I137" s="61"/>
    </row>
    <row r="138" spans="1:9" ht="28.5">
      <c r="A138" s="40" t="str">
        <f>IF(ISERROR(10*C138+1)=TRUE,"",10*C138+1)</f>
        <v/>
      </c>
      <c r="C138" s="59" t="str">
        <f t="shared" si="36"/>
        <v/>
      </c>
      <c r="D138" s="52"/>
      <c r="E138" s="53" t="str">
        <f>IF(ISERROR(VLOOKUP(D138,[1]vylosovanie!$D$10:$N$209,7,0))=TRUE,"",VLOOKUP(D138,[1]vylosovanie!$D$10:$N$209,7,0))</f>
        <v/>
      </c>
      <c r="F138" s="53" t="str">
        <f>IF(ISERROR(VLOOKUP(E138,'[1]zoznam prihlasenych'!$C$6:$G$206,2,0))=TRUE,"",VLOOKUP(E138,'[1]zoznam prihlasenych'!$C$6:$G$206,2,0))</f>
        <v/>
      </c>
      <c r="G138" s="53" t="str">
        <f>IF(ISERROR(VLOOKUP(D138,[1]vylosovanie!$D$10:$N$209,8,0))=TRUE,"",VLOOKUP(D138,[1]vylosovanie!$D$10:$N$209,8,0))</f>
        <v/>
      </c>
      <c r="H138" s="52" t="str">
        <f>IF(ISERROR(VLOOKUP(D138,[1]vylosovanie!$D$10:$N$209,11,0))=TRUE,"",VLOOKUP(D138,[1]vylosovanie!$D$10:$N$209,11,0))</f>
        <v/>
      </c>
      <c r="I138" s="60" t="str">
        <f t="shared" ref="I138" si="65">IF(SUM(H138:H139)=0,"",SUM(H138:H139))</f>
        <v/>
      </c>
    </row>
    <row r="139" spans="1:9" ht="28.5">
      <c r="A139" s="40" t="str">
        <f>IF(ISERROR(10*C138+2)=TRUE,"",10*C138+2)</f>
        <v/>
      </c>
      <c r="C139" s="59"/>
      <c r="D139" s="52"/>
      <c r="E139" s="53" t="str">
        <f>IF(ISERROR(VLOOKUP(D139,[1]vylosovanie!$D$10:$N$209,7,0))=TRUE,"",VLOOKUP(D139,[1]vylosovanie!$D$10:$N$209,7,0))</f>
        <v/>
      </c>
      <c r="F139" s="53" t="str">
        <f>IF(ISERROR(VLOOKUP(E139,'[1]zoznam prihlasenych'!$C$6:$G$206,2,0))=TRUE,"",VLOOKUP(E139,'[1]zoznam prihlasenych'!$C$6:$G$206,2,0))</f>
        <v/>
      </c>
      <c r="G139" s="53" t="str">
        <f>IF(ISERROR(VLOOKUP(D139,[1]vylosovanie!$D$10:$N$209,8,0))=TRUE,"",VLOOKUP(D139,[1]vylosovanie!$D$10:$N$209,8,0))</f>
        <v/>
      </c>
      <c r="H139" s="52" t="str">
        <f>IF(ISERROR(VLOOKUP(D139,[1]vylosovanie!$D$10:$N$209,11,0))=TRUE,"",VLOOKUP(D139,[1]vylosovanie!$D$10:$N$209,11,0))</f>
        <v/>
      </c>
      <c r="I139" s="61"/>
    </row>
    <row r="140" spans="1:9" ht="28.5">
      <c r="A140" s="40" t="str">
        <f>IF(ISERROR(10*C140+1)=TRUE,"",10*C140+1)</f>
        <v/>
      </c>
      <c r="C140" s="59" t="str">
        <f t="shared" si="36"/>
        <v/>
      </c>
      <c r="D140" s="52"/>
      <c r="E140" s="53" t="str">
        <f>IF(ISERROR(VLOOKUP(D140,[1]vylosovanie!$D$10:$N$209,7,0))=TRUE,"",VLOOKUP(D140,[1]vylosovanie!$D$10:$N$209,7,0))</f>
        <v/>
      </c>
      <c r="F140" s="53" t="str">
        <f>IF(ISERROR(VLOOKUP(E140,'[1]zoznam prihlasenych'!$C$6:$G$206,2,0))=TRUE,"",VLOOKUP(E140,'[1]zoznam prihlasenych'!$C$6:$G$206,2,0))</f>
        <v/>
      </c>
      <c r="G140" s="53" t="str">
        <f>IF(ISERROR(VLOOKUP(D140,[1]vylosovanie!$D$10:$N$209,8,0))=TRUE,"",VLOOKUP(D140,[1]vylosovanie!$D$10:$N$209,8,0))</f>
        <v/>
      </c>
      <c r="H140" s="52" t="str">
        <f>IF(ISERROR(VLOOKUP(D140,[1]vylosovanie!$D$10:$N$209,11,0))=TRUE,"",VLOOKUP(D140,[1]vylosovanie!$D$10:$N$209,11,0))</f>
        <v/>
      </c>
      <c r="I140" s="60" t="str">
        <f t="shared" ref="I140" si="66">IF(SUM(H140:H141)=0,"",SUM(H140:H141))</f>
        <v/>
      </c>
    </row>
    <row r="141" spans="1:9" ht="28.5">
      <c r="A141" s="40" t="str">
        <f>IF(ISERROR(10*C140+2)=TRUE,"",10*C140+2)</f>
        <v/>
      </c>
      <c r="C141" s="59"/>
      <c r="D141" s="52"/>
      <c r="E141" s="53" t="str">
        <f>IF(ISERROR(VLOOKUP(D141,[1]vylosovanie!$D$10:$N$209,7,0))=TRUE,"",VLOOKUP(D141,[1]vylosovanie!$D$10:$N$209,7,0))</f>
        <v/>
      </c>
      <c r="F141" s="53" t="str">
        <f>IF(ISERROR(VLOOKUP(E141,'[1]zoznam prihlasenych'!$C$6:$G$206,2,0))=TRUE,"",VLOOKUP(E141,'[1]zoznam prihlasenych'!$C$6:$G$206,2,0))</f>
        <v/>
      </c>
      <c r="G141" s="53" t="str">
        <f>IF(ISERROR(VLOOKUP(D141,[1]vylosovanie!$D$10:$N$209,8,0))=TRUE,"",VLOOKUP(D141,[1]vylosovanie!$D$10:$N$209,8,0))</f>
        <v/>
      </c>
      <c r="H141" s="52" t="str">
        <f>IF(ISERROR(VLOOKUP(D141,[1]vylosovanie!$D$10:$N$209,11,0))=TRUE,"",VLOOKUP(D141,[1]vylosovanie!$D$10:$N$209,11,0))</f>
        <v/>
      </c>
      <c r="I141" s="61"/>
    </row>
    <row r="142" spans="1:9" ht="28.5">
      <c r="A142" s="40" t="str">
        <f>IF(ISERROR(10*C142+1)=TRUE,"",10*C142+1)</f>
        <v/>
      </c>
      <c r="C142" s="59" t="str">
        <f t="shared" si="36"/>
        <v/>
      </c>
      <c r="D142" s="52"/>
      <c r="E142" s="53" t="str">
        <f>IF(ISERROR(VLOOKUP(D142,[1]vylosovanie!$D$10:$N$209,7,0))=TRUE,"",VLOOKUP(D142,[1]vylosovanie!$D$10:$N$209,7,0))</f>
        <v/>
      </c>
      <c r="F142" s="53" t="str">
        <f>IF(ISERROR(VLOOKUP(E142,'[1]zoznam prihlasenych'!$C$6:$G$206,2,0))=TRUE,"",VLOOKUP(E142,'[1]zoznam prihlasenych'!$C$6:$G$206,2,0))</f>
        <v/>
      </c>
      <c r="G142" s="53" t="str">
        <f>IF(ISERROR(VLOOKUP(D142,[1]vylosovanie!$D$10:$N$209,8,0))=TRUE,"",VLOOKUP(D142,[1]vylosovanie!$D$10:$N$209,8,0))</f>
        <v/>
      </c>
      <c r="H142" s="52" t="str">
        <f>IF(ISERROR(VLOOKUP(D142,[1]vylosovanie!$D$10:$N$209,11,0))=TRUE,"",VLOOKUP(D142,[1]vylosovanie!$D$10:$N$209,11,0))</f>
        <v/>
      </c>
      <c r="I142" s="60" t="str">
        <f t="shared" ref="I142" si="67">IF(SUM(H142:H143)=0,"",SUM(H142:H143))</f>
        <v/>
      </c>
    </row>
    <row r="143" spans="1:9" ht="28.5">
      <c r="A143" s="40" t="str">
        <f>IF(ISERROR(10*C142+2)=TRUE,"",10*C142+2)</f>
        <v/>
      </c>
      <c r="C143" s="59"/>
      <c r="D143" s="52"/>
      <c r="E143" s="53" t="str">
        <f>IF(ISERROR(VLOOKUP(D143,[1]vylosovanie!$D$10:$N$209,7,0))=TRUE,"",VLOOKUP(D143,[1]vylosovanie!$D$10:$N$209,7,0))</f>
        <v/>
      </c>
      <c r="F143" s="53" t="str">
        <f>IF(ISERROR(VLOOKUP(E143,'[1]zoznam prihlasenych'!$C$6:$G$206,2,0))=TRUE,"",VLOOKUP(E143,'[1]zoznam prihlasenych'!$C$6:$G$206,2,0))</f>
        <v/>
      </c>
      <c r="G143" s="53" t="str">
        <f>IF(ISERROR(VLOOKUP(D143,[1]vylosovanie!$D$10:$N$209,8,0))=TRUE,"",VLOOKUP(D143,[1]vylosovanie!$D$10:$N$209,8,0))</f>
        <v/>
      </c>
      <c r="H143" s="52" t="str">
        <f>IF(ISERROR(VLOOKUP(D143,[1]vylosovanie!$D$10:$N$209,11,0))=TRUE,"",VLOOKUP(D143,[1]vylosovanie!$D$10:$N$209,11,0))</f>
        <v/>
      </c>
      <c r="I143" s="61"/>
    </row>
    <row r="144" spans="1:9" ht="28.5">
      <c r="A144" s="40" t="str">
        <f>IF(ISERROR(10*C144+1)=TRUE,"",10*C144+1)</f>
        <v/>
      </c>
      <c r="C144" s="59" t="str">
        <f t="shared" si="36"/>
        <v/>
      </c>
      <c r="D144" s="52"/>
      <c r="E144" s="53" t="str">
        <f>IF(ISERROR(VLOOKUP(D144,[1]vylosovanie!$D$10:$N$209,7,0))=TRUE,"",VLOOKUP(D144,[1]vylosovanie!$D$10:$N$209,7,0))</f>
        <v/>
      </c>
      <c r="F144" s="53" t="str">
        <f>IF(ISERROR(VLOOKUP(E144,'[1]zoznam prihlasenych'!$C$6:$G$206,2,0))=TRUE,"",VLOOKUP(E144,'[1]zoznam prihlasenych'!$C$6:$G$206,2,0))</f>
        <v/>
      </c>
      <c r="G144" s="53" t="str">
        <f>IF(ISERROR(VLOOKUP(D144,[1]vylosovanie!$D$10:$N$209,8,0))=TRUE,"",VLOOKUP(D144,[1]vylosovanie!$D$10:$N$209,8,0))</f>
        <v/>
      </c>
      <c r="H144" s="52" t="str">
        <f>IF(ISERROR(VLOOKUP(D144,[1]vylosovanie!$D$10:$N$209,11,0))=TRUE,"",VLOOKUP(D144,[1]vylosovanie!$D$10:$N$209,11,0))</f>
        <v/>
      </c>
      <c r="I144" s="60" t="str">
        <f t="shared" ref="I144" si="68">IF(SUM(H144:H145)=0,"",SUM(H144:H145))</f>
        <v/>
      </c>
    </row>
    <row r="145" spans="1:9" ht="28.5">
      <c r="A145" s="40" t="str">
        <f>IF(ISERROR(10*C144+2)=TRUE,"",10*C144+2)</f>
        <v/>
      </c>
      <c r="C145" s="59"/>
      <c r="D145" s="52"/>
      <c r="E145" s="53" t="str">
        <f>IF(ISERROR(VLOOKUP(D145,[1]vylosovanie!$D$10:$N$209,7,0))=TRUE,"",VLOOKUP(D145,[1]vylosovanie!$D$10:$N$209,7,0))</f>
        <v/>
      </c>
      <c r="F145" s="53" t="str">
        <f>IF(ISERROR(VLOOKUP(E145,'[1]zoznam prihlasenych'!$C$6:$G$206,2,0))=TRUE,"",VLOOKUP(E145,'[1]zoznam prihlasenych'!$C$6:$G$206,2,0))</f>
        <v/>
      </c>
      <c r="G145" s="53" t="str">
        <f>IF(ISERROR(VLOOKUP(D145,[1]vylosovanie!$D$10:$N$209,8,0))=TRUE,"",VLOOKUP(D145,[1]vylosovanie!$D$10:$N$209,8,0))</f>
        <v/>
      </c>
      <c r="H145" s="52" t="str">
        <f>IF(ISERROR(VLOOKUP(D145,[1]vylosovanie!$D$10:$N$209,11,0))=TRUE,"",VLOOKUP(D145,[1]vylosovanie!$D$10:$N$209,11,0))</f>
        <v/>
      </c>
      <c r="I145" s="61"/>
    </row>
    <row r="146" spans="1:9" ht="28.5">
      <c r="A146" s="40" t="str">
        <f>IF(ISERROR(10*C146+1)=TRUE,"",10*C146+1)</f>
        <v/>
      </c>
      <c r="C146" s="59" t="str">
        <f t="shared" ref="C146:C156" si="69">IF(ISERROR(RANK(I146,$I$12:$I$157,0))=TRUE,"",RANK(I146,$I$12:$I$157,0))</f>
        <v/>
      </c>
      <c r="D146" s="52"/>
      <c r="E146" s="53" t="str">
        <f>IF(ISERROR(VLOOKUP(D146,[1]vylosovanie!$D$10:$N$209,7,0))=TRUE,"",VLOOKUP(D146,[1]vylosovanie!$D$10:$N$209,7,0))</f>
        <v/>
      </c>
      <c r="F146" s="53" t="str">
        <f>IF(ISERROR(VLOOKUP(E146,'[1]zoznam prihlasenych'!$C$6:$G$206,2,0))=TRUE,"",VLOOKUP(E146,'[1]zoznam prihlasenych'!$C$6:$G$206,2,0))</f>
        <v/>
      </c>
      <c r="G146" s="53" t="str">
        <f>IF(ISERROR(VLOOKUP(D146,[1]vylosovanie!$D$10:$N$209,8,0))=TRUE,"",VLOOKUP(D146,[1]vylosovanie!$D$10:$N$209,8,0))</f>
        <v/>
      </c>
      <c r="H146" s="52" t="str">
        <f>IF(ISERROR(VLOOKUP(D146,[1]vylosovanie!$D$10:$N$209,11,0))=TRUE,"",VLOOKUP(D146,[1]vylosovanie!$D$10:$N$209,11,0))</f>
        <v/>
      </c>
      <c r="I146" s="60" t="str">
        <f t="shared" ref="I146" si="70">IF(SUM(H146:H147)=0,"",SUM(H146:H147))</f>
        <v/>
      </c>
    </row>
    <row r="147" spans="1:9" ht="28.5">
      <c r="A147" s="40" t="str">
        <f>IF(ISERROR(10*C146+2)=TRUE,"",10*C146+2)</f>
        <v/>
      </c>
      <c r="C147" s="59"/>
      <c r="D147" s="52"/>
      <c r="E147" s="53" t="str">
        <f>IF(ISERROR(VLOOKUP(D147,[1]vylosovanie!$D$10:$N$209,7,0))=TRUE,"",VLOOKUP(D147,[1]vylosovanie!$D$10:$N$209,7,0))</f>
        <v/>
      </c>
      <c r="F147" s="53" t="str">
        <f>IF(ISERROR(VLOOKUP(E147,'[1]zoznam prihlasenych'!$C$6:$G$206,2,0))=TRUE,"",VLOOKUP(E147,'[1]zoznam prihlasenych'!$C$6:$G$206,2,0))</f>
        <v/>
      </c>
      <c r="G147" s="53" t="str">
        <f>IF(ISERROR(VLOOKUP(D147,[1]vylosovanie!$D$10:$N$209,8,0))=TRUE,"",VLOOKUP(D147,[1]vylosovanie!$D$10:$N$209,8,0))</f>
        <v/>
      </c>
      <c r="H147" s="52" t="str">
        <f>IF(ISERROR(VLOOKUP(D147,[1]vylosovanie!$D$10:$N$209,11,0))=TRUE,"",VLOOKUP(D147,[1]vylosovanie!$D$10:$N$209,11,0))</f>
        <v/>
      </c>
      <c r="I147" s="61"/>
    </row>
    <row r="148" spans="1:9" ht="28.5">
      <c r="A148" s="40" t="str">
        <f>IF(ISERROR(10*C148+1)=TRUE,"",10*C148+1)</f>
        <v/>
      </c>
      <c r="C148" s="59" t="str">
        <f t="shared" si="69"/>
        <v/>
      </c>
      <c r="D148" s="52"/>
      <c r="E148" s="53" t="str">
        <f>IF(ISERROR(VLOOKUP(D148,[1]vylosovanie!$D$10:$N$209,7,0))=TRUE,"",VLOOKUP(D148,[1]vylosovanie!$D$10:$N$209,7,0))</f>
        <v/>
      </c>
      <c r="F148" s="53" t="str">
        <f>IF(ISERROR(VLOOKUP(E148,'[1]zoznam prihlasenych'!$C$6:$G$206,2,0))=TRUE,"",VLOOKUP(E148,'[1]zoznam prihlasenych'!$C$6:$G$206,2,0))</f>
        <v/>
      </c>
      <c r="G148" s="53" t="str">
        <f>IF(ISERROR(VLOOKUP(D148,[1]vylosovanie!$D$10:$N$209,8,0))=TRUE,"",VLOOKUP(D148,[1]vylosovanie!$D$10:$N$209,8,0))</f>
        <v/>
      </c>
      <c r="H148" s="52" t="str">
        <f>IF(ISERROR(VLOOKUP(D148,[1]vylosovanie!$D$10:$N$209,11,0))=TRUE,"",VLOOKUP(D148,[1]vylosovanie!$D$10:$N$209,11,0))</f>
        <v/>
      </c>
      <c r="I148" s="60" t="str">
        <f t="shared" ref="I148" si="71">IF(SUM(H148:H149)=0,"",SUM(H148:H149))</f>
        <v/>
      </c>
    </row>
    <row r="149" spans="1:9" ht="28.5">
      <c r="A149" s="40" t="str">
        <f>IF(ISERROR(10*C148+2)=TRUE,"",10*C148+2)</f>
        <v/>
      </c>
      <c r="C149" s="59"/>
      <c r="D149" s="52"/>
      <c r="E149" s="53" t="str">
        <f>IF(ISERROR(VLOOKUP(D149,[1]vylosovanie!$D$10:$N$209,7,0))=TRUE,"",VLOOKUP(D149,[1]vylosovanie!$D$10:$N$209,7,0))</f>
        <v/>
      </c>
      <c r="F149" s="53" t="str">
        <f>IF(ISERROR(VLOOKUP(E149,'[1]zoznam prihlasenych'!$C$6:$G$206,2,0))=TRUE,"",VLOOKUP(E149,'[1]zoznam prihlasenych'!$C$6:$G$206,2,0))</f>
        <v/>
      </c>
      <c r="G149" s="53" t="str">
        <f>IF(ISERROR(VLOOKUP(D149,[1]vylosovanie!$D$10:$N$209,8,0))=TRUE,"",VLOOKUP(D149,[1]vylosovanie!$D$10:$N$209,8,0))</f>
        <v/>
      </c>
      <c r="H149" s="52" t="str">
        <f>IF(ISERROR(VLOOKUP(D149,[1]vylosovanie!$D$10:$N$209,11,0))=TRUE,"",VLOOKUP(D149,[1]vylosovanie!$D$10:$N$209,11,0))</f>
        <v/>
      </c>
      <c r="I149" s="61"/>
    </row>
    <row r="150" spans="1:9" ht="28.5">
      <c r="A150" s="40" t="str">
        <f>IF(ISERROR(10*C150+1)=TRUE,"",10*C150+1)</f>
        <v/>
      </c>
      <c r="C150" s="59" t="str">
        <f t="shared" si="69"/>
        <v/>
      </c>
      <c r="D150" s="52"/>
      <c r="E150" s="53" t="str">
        <f>IF(ISERROR(VLOOKUP(D150,[1]vylosovanie!$D$10:$N$209,7,0))=TRUE,"",VLOOKUP(D150,[1]vylosovanie!$D$10:$N$209,7,0))</f>
        <v/>
      </c>
      <c r="F150" s="53" t="str">
        <f>IF(ISERROR(VLOOKUP(E150,'[1]zoznam prihlasenych'!$C$6:$G$206,2,0))=TRUE,"",VLOOKUP(E150,'[1]zoznam prihlasenych'!$C$6:$G$206,2,0))</f>
        <v/>
      </c>
      <c r="G150" s="53" t="str">
        <f>IF(ISERROR(VLOOKUP(D150,[1]vylosovanie!$D$10:$N$209,8,0))=TRUE,"",VLOOKUP(D150,[1]vylosovanie!$D$10:$N$209,8,0))</f>
        <v/>
      </c>
      <c r="H150" s="52" t="str">
        <f>IF(ISERROR(VLOOKUP(D150,[1]vylosovanie!$D$10:$N$209,11,0))=TRUE,"",VLOOKUP(D150,[1]vylosovanie!$D$10:$N$209,11,0))</f>
        <v/>
      </c>
      <c r="I150" s="60" t="str">
        <f t="shared" ref="I150" si="72">IF(SUM(H150:H151)=0,"",SUM(H150:H151))</f>
        <v/>
      </c>
    </row>
    <row r="151" spans="1:9" ht="28.5">
      <c r="A151" s="40" t="str">
        <f>IF(ISERROR(10*C150+2)=TRUE,"",10*C150+2)</f>
        <v/>
      </c>
      <c r="C151" s="59"/>
      <c r="D151" s="52"/>
      <c r="E151" s="53" t="str">
        <f>IF(ISERROR(VLOOKUP(D151,[1]vylosovanie!$D$10:$N$209,7,0))=TRUE,"",VLOOKUP(D151,[1]vylosovanie!$D$10:$N$209,7,0))</f>
        <v/>
      </c>
      <c r="F151" s="53" t="str">
        <f>IF(ISERROR(VLOOKUP(E151,'[1]zoznam prihlasenych'!$C$6:$G$206,2,0))=TRUE,"",VLOOKUP(E151,'[1]zoznam prihlasenych'!$C$6:$G$206,2,0))</f>
        <v/>
      </c>
      <c r="G151" s="53" t="str">
        <f>IF(ISERROR(VLOOKUP(D151,[1]vylosovanie!$D$10:$N$209,8,0))=TRUE,"",VLOOKUP(D151,[1]vylosovanie!$D$10:$N$209,8,0))</f>
        <v/>
      </c>
      <c r="H151" s="52" t="str">
        <f>IF(ISERROR(VLOOKUP(D151,[1]vylosovanie!$D$10:$N$209,11,0))=TRUE,"",VLOOKUP(D151,[1]vylosovanie!$D$10:$N$209,11,0))</f>
        <v/>
      </c>
      <c r="I151" s="61"/>
    </row>
    <row r="152" spans="1:9" ht="28.5">
      <c r="A152" s="40" t="str">
        <f>IF(ISERROR(10*C152+1)=TRUE,"",10*C152+1)</f>
        <v/>
      </c>
      <c r="C152" s="59" t="str">
        <f t="shared" si="69"/>
        <v/>
      </c>
      <c r="D152" s="52"/>
      <c r="E152" s="53" t="str">
        <f>IF(ISERROR(VLOOKUP(D152,[1]vylosovanie!$D$10:$N$209,7,0))=TRUE,"",VLOOKUP(D152,[1]vylosovanie!$D$10:$N$209,7,0))</f>
        <v/>
      </c>
      <c r="F152" s="53" t="str">
        <f>IF(ISERROR(VLOOKUP(E152,'[1]zoznam prihlasenych'!$C$6:$G$206,2,0))=TRUE,"",VLOOKUP(E152,'[1]zoznam prihlasenych'!$C$6:$G$206,2,0))</f>
        <v/>
      </c>
      <c r="G152" s="53" t="str">
        <f>IF(ISERROR(VLOOKUP(D152,[1]vylosovanie!$D$10:$N$209,8,0))=TRUE,"",VLOOKUP(D152,[1]vylosovanie!$D$10:$N$209,8,0))</f>
        <v/>
      </c>
      <c r="H152" s="52" t="str">
        <f>IF(ISERROR(VLOOKUP(D152,[1]vylosovanie!$D$10:$N$209,11,0))=TRUE,"",VLOOKUP(D152,[1]vylosovanie!$D$10:$N$209,11,0))</f>
        <v/>
      </c>
      <c r="I152" s="60" t="str">
        <f t="shared" ref="I152" si="73">IF(SUM(H152:H153)=0,"",SUM(H152:H153))</f>
        <v/>
      </c>
    </row>
    <row r="153" spans="1:9" ht="28.5">
      <c r="A153" s="40" t="str">
        <f>IF(ISERROR(10*C152+2)=TRUE,"",10*C152+2)</f>
        <v/>
      </c>
      <c r="C153" s="59"/>
      <c r="D153" s="52"/>
      <c r="E153" s="53" t="str">
        <f>IF(ISERROR(VLOOKUP(D153,[1]vylosovanie!$D$10:$N$209,7,0))=TRUE,"",VLOOKUP(D153,[1]vylosovanie!$D$10:$N$209,7,0))</f>
        <v/>
      </c>
      <c r="F153" s="53" t="str">
        <f>IF(ISERROR(VLOOKUP(E153,'[1]zoznam prihlasenych'!$C$6:$G$206,2,0))=TRUE,"",VLOOKUP(E153,'[1]zoznam prihlasenych'!$C$6:$G$206,2,0))</f>
        <v/>
      </c>
      <c r="G153" s="53" t="str">
        <f>IF(ISERROR(VLOOKUP(D153,[1]vylosovanie!$D$10:$N$209,8,0))=TRUE,"",VLOOKUP(D153,[1]vylosovanie!$D$10:$N$209,8,0))</f>
        <v/>
      </c>
      <c r="H153" s="52" t="str">
        <f>IF(ISERROR(VLOOKUP(D153,[1]vylosovanie!$D$10:$N$209,11,0))=TRUE,"",VLOOKUP(D153,[1]vylosovanie!$D$10:$N$209,11,0))</f>
        <v/>
      </c>
      <c r="I153" s="61"/>
    </row>
    <row r="154" spans="1:9" ht="28.5">
      <c r="A154" s="40" t="str">
        <f>IF(ISERROR(10*C154+1)=TRUE,"",10*C154+1)</f>
        <v/>
      </c>
      <c r="C154" s="59" t="str">
        <f t="shared" si="69"/>
        <v/>
      </c>
      <c r="D154" s="52"/>
      <c r="E154" s="53" t="str">
        <f>IF(ISERROR(VLOOKUP(D154,[1]vylosovanie!$D$10:$N$209,7,0))=TRUE,"",VLOOKUP(D154,[1]vylosovanie!$D$10:$N$209,7,0))</f>
        <v/>
      </c>
      <c r="F154" s="53" t="str">
        <f>IF(ISERROR(VLOOKUP(E154,'[1]zoznam prihlasenych'!$C$6:$G$206,2,0))=TRUE,"",VLOOKUP(E154,'[1]zoznam prihlasenych'!$C$6:$G$206,2,0))</f>
        <v/>
      </c>
      <c r="G154" s="53" t="str">
        <f>IF(ISERROR(VLOOKUP(D154,[1]vylosovanie!$D$10:$N$209,8,0))=TRUE,"",VLOOKUP(D154,[1]vylosovanie!$D$10:$N$209,8,0))</f>
        <v/>
      </c>
      <c r="H154" s="52" t="str">
        <f>IF(ISERROR(VLOOKUP(D154,[1]vylosovanie!$D$10:$N$209,11,0))=TRUE,"",VLOOKUP(D154,[1]vylosovanie!$D$10:$N$209,11,0))</f>
        <v/>
      </c>
      <c r="I154" s="60" t="str">
        <f t="shared" ref="I154" si="74">IF(SUM(H154:H155)=0,"",SUM(H154:H155))</f>
        <v/>
      </c>
    </row>
    <row r="155" spans="1:9" ht="28.5">
      <c r="A155" s="40" t="str">
        <f>IF(ISERROR(10*C154+2)=TRUE,"",10*C154+2)</f>
        <v/>
      </c>
      <c r="C155" s="59"/>
      <c r="D155" s="52"/>
      <c r="E155" s="53" t="str">
        <f>IF(ISERROR(VLOOKUP(D155,[1]vylosovanie!$D$10:$N$209,7,0))=TRUE,"",VLOOKUP(D155,[1]vylosovanie!$D$10:$N$209,7,0))</f>
        <v/>
      </c>
      <c r="F155" s="53" t="str">
        <f>IF(ISERROR(VLOOKUP(E155,'[1]zoznam prihlasenych'!$C$6:$G$206,2,0))=TRUE,"",VLOOKUP(E155,'[1]zoznam prihlasenych'!$C$6:$G$206,2,0))</f>
        <v/>
      </c>
      <c r="G155" s="53" t="str">
        <f>IF(ISERROR(VLOOKUP(D155,[1]vylosovanie!$D$10:$N$209,8,0))=TRUE,"",VLOOKUP(D155,[1]vylosovanie!$D$10:$N$209,8,0))</f>
        <v/>
      </c>
      <c r="H155" s="52" t="str">
        <f>IF(ISERROR(VLOOKUP(D155,[1]vylosovanie!$D$10:$N$209,11,0))=TRUE,"",VLOOKUP(D155,[1]vylosovanie!$D$10:$N$209,11,0))</f>
        <v/>
      </c>
      <c r="I155" s="61"/>
    </row>
    <row r="156" spans="1:9" ht="28.5">
      <c r="A156" s="40" t="str">
        <f>IF(ISERROR(10*C156+1)=TRUE,"",10*C156+1)</f>
        <v/>
      </c>
      <c r="C156" s="59" t="str">
        <f t="shared" si="69"/>
        <v/>
      </c>
      <c r="D156" s="52"/>
      <c r="E156" s="53" t="str">
        <f>IF(ISERROR(VLOOKUP(D156,[1]vylosovanie!$D$10:$N$209,7,0))=TRUE,"",VLOOKUP(D156,[1]vylosovanie!$D$10:$N$209,7,0))</f>
        <v/>
      </c>
      <c r="F156" s="53" t="str">
        <f>IF(ISERROR(VLOOKUP(E156,'[1]zoznam prihlasenych'!$C$6:$G$206,2,0))=TRUE,"",VLOOKUP(E156,'[1]zoznam prihlasenych'!$C$6:$G$206,2,0))</f>
        <v/>
      </c>
      <c r="G156" s="53" t="str">
        <f>IF(ISERROR(VLOOKUP(D156,[1]vylosovanie!$D$10:$N$209,8,0))=TRUE,"",VLOOKUP(D156,[1]vylosovanie!$D$10:$N$209,8,0))</f>
        <v/>
      </c>
      <c r="H156" s="52" t="str">
        <f>IF(ISERROR(VLOOKUP(D156,[1]vylosovanie!$D$10:$N$209,11,0))=TRUE,"",VLOOKUP(D156,[1]vylosovanie!$D$10:$N$209,11,0))</f>
        <v/>
      </c>
      <c r="I156" s="60" t="str">
        <f t="shared" ref="I156" si="75">IF(SUM(H156:H157)=0,"",SUM(H156:H157))</f>
        <v/>
      </c>
    </row>
    <row r="157" spans="1:9" ht="28.5">
      <c r="A157" s="40" t="str">
        <f>IF(ISERROR(10*C156+2)=TRUE,"",10*C156+2)</f>
        <v/>
      </c>
      <c r="C157" s="59"/>
      <c r="D157" s="52"/>
      <c r="E157" s="53" t="str">
        <f>IF(ISERROR(VLOOKUP(D157,[1]vylosovanie!$D$10:$N$209,7,0))=TRUE,"",VLOOKUP(D157,[1]vylosovanie!$D$10:$N$209,7,0))</f>
        <v/>
      </c>
      <c r="F157" s="53" t="str">
        <f>IF(ISERROR(VLOOKUP(E157,'[1]zoznam prihlasenych'!$C$6:$G$206,2,0))=TRUE,"",VLOOKUP(E157,'[1]zoznam prihlasenych'!$C$6:$G$206,2,0))</f>
        <v/>
      </c>
      <c r="G157" s="53" t="str">
        <f>IF(ISERROR(VLOOKUP(D157,[1]vylosovanie!$D$10:$N$209,8,0))=TRUE,"",VLOOKUP(D157,[1]vylosovanie!$D$10:$N$209,8,0))</f>
        <v/>
      </c>
      <c r="H157" s="52" t="str">
        <f>IF(ISERROR(VLOOKUP(D157,[1]vylosovanie!$D$10:$N$209,11,0))=TRUE,"",VLOOKUP(D157,[1]vylosovanie!$D$10:$N$209,11,0))</f>
        <v/>
      </c>
      <c r="I157" s="61"/>
    </row>
  </sheetData>
  <mergeCells count="147">
    <mergeCell ref="C18:C19"/>
    <mergeCell ref="I18:I19"/>
    <mergeCell ref="C20:C21"/>
    <mergeCell ref="I20:I21"/>
    <mergeCell ref="C22:C23"/>
    <mergeCell ref="I22:I23"/>
    <mergeCell ref="C1:I1"/>
    <mergeCell ref="C12:C13"/>
    <mergeCell ref="I12:I13"/>
    <mergeCell ref="C14:C15"/>
    <mergeCell ref="I14:I15"/>
    <mergeCell ref="C16:C17"/>
    <mergeCell ref="I16:I17"/>
    <mergeCell ref="C30:C31"/>
    <mergeCell ref="I30:I31"/>
    <mergeCell ref="C32:C33"/>
    <mergeCell ref="I32:I33"/>
    <mergeCell ref="C34:C35"/>
    <mergeCell ref="I34:I35"/>
    <mergeCell ref="C24:C25"/>
    <mergeCell ref="I24:I25"/>
    <mergeCell ref="C26:C27"/>
    <mergeCell ref="I26:I27"/>
    <mergeCell ref="C28:C29"/>
    <mergeCell ref="I28:I29"/>
    <mergeCell ref="C42:C43"/>
    <mergeCell ref="I42:I43"/>
    <mergeCell ref="C44:C45"/>
    <mergeCell ref="I44:I45"/>
    <mergeCell ref="C46:C47"/>
    <mergeCell ref="I46:I47"/>
    <mergeCell ref="C36:C37"/>
    <mergeCell ref="I36:I37"/>
    <mergeCell ref="C38:C39"/>
    <mergeCell ref="I38:I39"/>
    <mergeCell ref="C40:C41"/>
    <mergeCell ref="I40:I41"/>
    <mergeCell ref="C54:C55"/>
    <mergeCell ref="I54:I55"/>
    <mergeCell ref="C56:C57"/>
    <mergeCell ref="I56:I57"/>
    <mergeCell ref="C58:C59"/>
    <mergeCell ref="I58:I59"/>
    <mergeCell ref="C48:C49"/>
    <mergeCell ref="I48:I49"/>
    <mergeCell ref="C50:C51"/>
    <mergeCell ref="I50:I51"/>
    <mergeCell ref="C52:C53"/>
    <mergeCell ref="I52:I53"/>
    <mergeCell ref="C66:C67"/>
    <mergeCell ref="I66:I67"/>
    <mergeCell ref="C68:C69"/>
    <mergeCell ref="I68:I69"/>
    <mergeCell ref="C70:C71"/>
    <mergeCell ref="I70:I71"/>
    <mergeCell ref="C60:C61"/>
    <mergeCell ref="I60:I61"/>
    <mergeCell ref="C62:C63"/>
    <mergeCell ref="I62:I63"/>
    <mergeCell ref="C64:C65"/>
    <mergeCell ref="I64:I65"/>
    <mergeCell ref="C78:C79"/>
    <mergeCell ref="I78:I79"/>
    <mergeCell ref="C80:C81"/>
    <mergeCell ref="I80:I81"/>
    <mergeCell ref="C82:C83"/>
    <mergeCell ref="I82:I83"/>
    <mergeCell ref="C72:C73"/>
    <mergeCell ref="I72:I73"/>
    <mergeCell ref="C74:C75"/>
    <mergeCell ref="I74:I75"/>
    <mergeCell ref="C76:C77"/>
    <mergeCell ref="I76:I77"/>
    <mergeCell ref="C90:C91"/>
    <mergeCell ref="I90:I91"/>
    <mergeCell ref="C92:C93"/>
    <mergeCell ref="I92:I93"/>
    <mergeCell ref="C94:C95"/>
    <mergeCell ref="I94:I95"/>
    <mergeCell ref="C84:C85"/>
    <mergeCell ref="I84:I85"/>
    <mergeCell ref="C86:C87"/>
    <mergeCell ref="I86:I87"/>
    <mergeCell ref="C88:C89"/>
    <mergeCell ref="I88:I89"/>
    <mergeCell ref="C102:C103"/>
    <mergeCell ref="I102:I103"/>
    <mergeCell ref="C104:C105"/>
    <mergeCell ref="I104:I105"/>
    <mergeCell ref="C106:C107"/>
    <mergeCell ref="I106:I107"/>
    <mergeCell ref="C96:C97"/>
    <mergeCell ref="I96:I97"/>
    <mergeCell ref="C98:C99"/>
    <mergeCell ref="I98:I99"/>
    <mergeCell ref="C100:C101"/>
    <mergeCell ref="I100:I101"/>
    <mergeCell ref="C114:C115"/>
    <mergeCell ref="I114:I115"/>
    <mergeCell ref="C116:C117"/>
    <mergeCell ref="I116:I117"/>
    <mergeCell ref="C118:C119"/>
    <mergeCell ref="I118:I119"/>
    <mergeCell ref="C108:C109"/>
    <mergeCell ref="I108:I109"/>
    <mergeCell ref="C110:C111"/>
    <mergeCell ref="I110:I111"/>
    <mergeCell ref="C112:C113"/>
    <mergeCell ref="I112:I113"/>
    <mergeCell ref="C126:C127"/>
    <mergeCell ref="I126:I127"/>
    <mergeCell ref="C128:C129"/>
    <mergeCell ref="I128:I129"/>
    <mergeCell ref="C130:C131"/>
    <mergeCell ref="I130:I131"/>
    <mergeCell ref="C120:C121"/>
    <mergeCell ref="I120:I121"/>
    <mergeCell ref="C122:C123"/>
    <mergeCell ref="I122:I123"/>
    <mergeCell ref="C124:C125"/>
    <mergeCell ref="I124:I125"/>
    <mergeCell ref="C138:C139"/>
    <mergeCell ref="I138:I139"/>
    <mergeCell ref="C140:C141"/>
    <mergeCell ref="I140:I141"/>
    <mergeCell ref="C142:C143"/>
    <mergeCell ref="I142:I143"/>
    <mergeCell ref="C132:C133"/>
    <mergeCell ref="I132:I133"/>
    <mergeCell ref="C134:C135"/>
    <mergeCell ref="I134:I135"/>
    <mergeCell ref="C136:C137"/>
    <mergeCell ref="I136:I137"/>
    <mergeCell ref="C156:C157"/>
    <mergeCell ref="I156:I157"/>
    <mergeCell ref="C150:C151"/>
    <mergeCell ref="I150:I151"/>
    <mergeCell ref="C152:C153"/>
    <mergeCell ref="I152:I153"/>
    <mergeCell ref="C154:C155"/>
    <mergeCell ref="I154:I155"/>
    <mergeCell ref="C144:C145"/>
    <mergeCell ref="I144:I145"/>
    <mergeCell ref="C146:C147"/>
    <mergeCell ref="I146:I147"/>
    <mergeCell ref="C148:C149"/>
    <mergeCell ref="I148:I149"/>
  </mergeCells>
  <conditionalFormatting sqref="C12:C157">
    <cfRule type="duplicateValues" dxfId="14" priority="3"/>
  </conditionalFormatting>
  <conditionalFormatting sqref="C44:C157">
    <cfRule type="duplicateValues" dxfId="13" priority="2"/>
  </conditionalFormatting>
  <conditionalFormatting sqref="F12:F157">
    <cfRule type="cellIs" dxfId="12" priority="1" operator="equal">
      <formula>0</formula>
    </cfRule>
  </conditionalFormatting>
  <pageMargins left="0.34" right="0.19" top="0.23" bottom="0.27" header="0.14000000000000001" footer="0.14000000000000001"/>
  <pageSetup paperSize="9" scale="43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57"/>
  <sheetViews>
    <sheetView view="pageBreakPreview" topLeftCell="B1" zoomScale="60" zoomScaleNormal="50" workbookViewId="0">
      <selection activeCell="G17" sqref="G17"/>
    </sheetView>
  </sheetViews>
  <sheetFormatPr defaultRowHeight="21"/>
  <cols>
    <col min="1" max="1" width="11.7109375" style="54" hidden="1" customWidth="1"/>
    <col min="2" max="2" width="5" style="41" customWidth="1"/>
    <col min="3" max="3" width="21.42578125" style="41" customWidth="1"/>
    <col min="4" max="4" width="15.42578125" style="41" customWidth="1"/>
    <col min="5" max="5" width="45" style="43" customWidth="1"/>
    <col min="6" max="6" width="13.140625" style="43" customWidth="1"/>
    <col min="7" max="7" width="45" style="41" customWidth="1"/>
    <col min="8" max="8" width="15.85546875" style="41" customWidth="1"/>
    <col min="9" max="9" width="29.5703125" style="43" customWidth="1"/>
    <col min="10" max="10" width="13" style="43" customWidth="1"/>
    <col min="11" max="11" width="18.7109375" style="41" customWidth="1"/>
    <col min="12" max="12" width="17.28515625" style="41" customWidth="1"/>
    <col min="13" max="16384" width="9.140625" style="41"/>
  </cols>
  <sheetData>
    <row r="1" spans="1:10" ht="46.5">
      <c r="C1" s="62" t="s">
        <v>18</v>
      </c>
      <c r="D1" s="62"/>
      <c r="E1" s="62"/>
      <c r="F1" s="62"/>
      <c r="G1" s="62"/>
      <c r="H1" s="62"/>
      <c r="I1" s="62"/>
      <c r="J1" s="42"/>
    </row>
    <row r="2" spans="1:10" ht="31.5">
      <c r="F2" s="44" t="s">
        <v>29</v>
      </c>
    </row>
    <row r="3" spans="1:10" ht="36">
      <c r="C3" s="45" t="s">
        <v>19</v>
      </c>
      <c r="D3" s="44" t="s">
        <v>31</v>
      </c>
      <c r="F3" s="46" t="s">
        <v>21</v>
      </c>
      <c r="I3" s="47" t="s">
        <v>30</v>
      </c>
    </row>
    <row r="5" spans="1:10" ht="31.5" hidden="1">
      <c r="F5" s="44"/>
    </row>
    <row r="6" spans="1:10" hidden="1">
      <c r="E6" s="41"/>
      <c r="F6" s="41"/>
      <c r="H6" s="43"/>
      <c r="J6" s="41"/>
    </row>
    <row r="7" spans="1:10" hidden="1"/>
    <row r="8" spans="1:10" hidden="1">
      <c r="D8" s="43"/>
      <c r="J8" s="41"/>
    </row>
    <row r="9" spans="1:10" ht="31.5">
      <c r="C9" s="41" t="s">
        <v>22</v>
      </c>
      <c r="E9" s="43">
        <f>COUNT(D12:D157)/2</f>
        <v>0</v>
      </c>
      <c r="F9" s="45"/>
    </row>
    <row r="10" spans="1:10">
      <c r="D10" s="48"/>
      <c r="E10" s="48"/>
      <c r="F10" s="41"/>
      <c r="J10" s="41"/>
    </row>
    <row r="11" spans="1:10" s="49" customFormat="1" ht="79.5" thickBot="1">
      <c r="A11" s="54" t="s">
        <v>23</v>
      </c>
      <c r="C11" s="50" t="s">
        <v>6</v>
      </c>
      <c r="D11" s="51" t="s">
        <v>32</v>
      </c>
      <c r="E11" s="50" t="s">
        <v>25</v>
      </c>
      <c r="F11" s="50" t="s">
        <v>8</v>
      </c>
      <c r="G11" s="50" t="s">
        <v>26</v>
      </c>
      <c r="H11" s="51" t="s">
        <v>27</v>
      </c>
      <c r="I11" s="51" t="s">
        <v>28</v>
      </c>
    </row>
    <row r="12" spans="1:10" s="49" customFormat="1" ht="29.25" thickBot="1">
      <c r="A12" s="54">
        <f>IF(ISERROR(10*C12+1)=TRUE,"",10*C12+1)</f>
        <v>21</v>
      </c>
      <c r="C12" s="59">
        <f>IF(ISERROR(RANK(I12,$I$12:$I$157,0))=TRUE,"",RANK(I12,$I$12:$I$157,0))</f>
        <v>2</v>
      </c>
      <c r="D12" s="52"/>
      <c r="E12" s="53" t="s">
        <v>63</v>
      </c>
      <c r="F12" s="53"/>
      <c r="G12" s="53" t="s">
        <v>48</v>
      </c>
      <c r="H12" s="16">
        <v>0.12959999999999999</v>
      </c>
      <c r="I12" s="59">
        <f>IF(SUM(H12:H13)=0,"",SUM(H12:H13))</f>
        <v>0.2021</v>
      </c>
    </row>
    <row r="13" spans="1:10" s="49" customFormat="1" ht="29.25" thickBot="1">
      <c r="A13" s="54">
        <f>IF(ISERROR(10*C12+2)=TRUE,"",10*C12+2)</f>
        <v>22</v>
      </c>
      <c r="C13" s="59"/>
      <c r="D13" s="52"/>
      <c r="E13" s="53" t="s">
        <v>62</v>
      </c>
      <c r="F13" s="53"/>
      <c r="G13" s="53" t="s">
        <v>48</v>
      </c>
      <c r="H13" s="16">
        <v>7.2499999999999995E-2</v>
      </c>
      <c r="I13" s="59"/>
    </row>
    <row r="14" spans="1:10" s="49" customFormat="1" ht="28.5">
      <c r="A14" s="54">
        <f>IF(ISERROR(10*C14+1)=TRUE,"",10*C14+1)</f>
        <v>11</v>
      </c>
      <c r="C14" s="59">
        <f t="shared" ref="C14" si="0">IF(ISERROR(RANK(I14,$I$12:$I$157,0))=TRUE,"",RANK(I14,$I$12:$I$157,0))</f>
        <v>1</v>
      </c>
      <c r="D14" s="52"/>
      <c r="E14" s="53" t="s">
        <v>64</v>
      </c>
      <c r="F14" s="53"/>
      <c r="G14" s="53" t="s">
        <v>48</v>
      </c>
      <c r="H14" s="52">
        <v>3.7357999999999998</v>
      </c>
      <c r="I14" s="60">
        <f t="shared" ref="I14" si="1">IF(SUM(H14:H15)=0,"",SUM(H14:H15))</f>
        <v>3.7786999999999997</v>
      </c>
    </row>
    <row r="15" spans="1:10" s="49" customFormat="1" ht="28.5">
      <c r="A15" s="54">
        <f>IF(ISERROR(10*C14+2)=TRUE,"",10*C14+2)</f>
        <v>12</v>
      </c>
      <c r="C15" s="59"/>
      <c r="D15" s="52"/>
      <c r="E15" s="53" t="s">
        <v>94</v>
      </c>
      <c r="F15" s="53"/>
      <c r="G15" s="53" t="s">
        <v>48</v>
      </c>
      <c r="H15" s="52">
        <v>4.2900000000000001E-2</v>
      </c>
      <c r="I15" s="61"/>
    </row>
    <row r="16" spans="1:10" s="49" customFormat="1" ht="28.5">
      <c r="A16" s="54" t="str">
        <f>IF(ISERROR(10*C16+1)=TRUE,"",10*C16+1)</f>
        <v/>
      </c>
      <c r="C16" s="59" t="str">
        <f t="shared" ref="C16" si="2">IF(ISERROR(RANK(I16,$I$12:$I$157,0))=TRUE,"",RANK(I16,$I$12:$I$157,0))</f>
        <v/>
      </c>
      <c r="D16" s="52"/>
      <c r="E16" s="53" t="str">
        <f>IF(ISERROR(VLOOKUP(D16,[2]vylosovanie!$D$10:$N$209,7,0))=TRUE,"",VLOOKUP(D16,[2]vylosovanie!$D$10:$N$209,7,0))</f>
        <v/>
      </c>
      <c r="F16" s="53" t="str">
        <f>IF(ISERROR(VLOOKUP(E16,'[2]zoznam prihlasenych'!$C$6:$G$206,2,0))=TRUE,"",VLOOKUP(E16,'[2]zoznam prihlasenych'!$C$6:$G$206,2,0))</f>
        <v/>
      </c>
      <c r="G16" s="53" t="str">
        <f>IF(ISERROR(VLOOKUP(D16,[2]vylosovanie!$D$10:$N$209,8,0))=TRUE,"",VLOOKUP(D16,[2]vylosovanie!$D$10:$N$209,8,0))</f>
        <v/>
      </c>
      <c r="H16" s="52" t="str">
        <f>IF(ISERROR(VLOOKUP(D16,[2]vylosovanie!$D$10:$N$209,11,0))=TRUE,"",VLOOKUP(D16,[2]vylosovanie!$D$10:$N$209,11,0))</f>
        <v/>
      </c>
      <c r="I16" s="60" t="str">
        <f t="shared" ref="I16" si="3">IF(SUM(H16:H17)=0,"",SUM(H16:H17))</f>
        <v/>
      </c>
    </row>
    <row r="17" spans="1:9" s="49" customFormat="1" ht="28.5">
      <c r="A17" s="54" t="str">
        <f>IF(ISERROR(10*C16+2)=TRUE,"",10*C16+2)</f>
        <v/>
      </c>
      <c r="C17" s="59"/>
      <c r="D17" s="52"/>
      <c r="E17" s="53" t="str">
        <f>IF(ISERROR(VLOOKUP(D17,[2]vylosovanie!$D$10:$N$209,7,0))=TRUE,"",VLOOKUP(D17,[2]vylosovanie!$D$10:$N$209,7,0))</f>
        <v/>
      </c>
      <c r="F17" s="53" t="str">
        <f>IF(ISERROR(VLOOKUP(E17,'[2]zoznam prihlasenych'!$C$6:$G$206,2,0))=TRUE,"",VLOOKUP(E17,'[2]zoznam prihlasenych'!$C$6:$G$206,2,0))</f>
        <v/>
      </c>
      <c r="G17" s="53" t="str">
        <f>IF(ISERROR(VLOOKUP(D17,[2]vylosovanie!$D$10:$N$209,8,0))=TRUE,"",VLOOKUP(D17,[2]vylosovanie!$D$10:$N$209,8,0))</f>
        <v/>
      </c>
      <c r="H17" s="52" t="str">
        <f>IF(ISERROR(VLOOKUP(D17,[2]vylosovanie!$D$10:$N$209,11,0))=TRUE,"",VLOOKUP(D17,[2]vylosovanie!$D$10:$N$209,11,0))</f>
        <v/>
      </c>
      <c r="I17" s="61"/>
    </row>
    <row r="18" spans="1:9" s="49" customFormat="1" ht="28.5">
      <c r="A18" s="54" t="str">
        <f>IF(ISERROR(10*C18+1)=TRUE,"",10*C18+1)</f>
        <v/>
      </c>
      <c r="C18" s="59" t="str">
        <f t="shared" ref="C18:C80" si="4">IF(ISERROR(RANK(I18,$I$12:$I$157,0))=TRUE,"",RANK(I18,$I$12:$I$157,0))</f>
        <v/>
      </c>
      <c r="D18" s="52"/>
      <c r="E18" s="53" t="str">
        <f>IF(ISERROR(VLOOKUP(D18,[2]vylosovanie!$D$10:$N$209,7,0))=TRUE,"",VLOOKUP(D18,[2]vylosovanie!$D$10:$N$209,7,0))</f>
        <v/>
      </c>
      <c r="F18" s="53" t="str">
        <f>IF(ISERROR(VLOOKUP(E18,'[2]zoznam prihlasenych'!$C$6:$G$206,2,0))=TRUE,"",VLOOKUP(E18,'[2]zoznam prihlasenych'!$C$6:$G$206,2,0))</f>
        <v/>
      </c>
      <c r="G18" s="53" t="str">
        <f>IF(ISERROR(VLOOKUP(D18,[2]vylosovanie!$D$10:$N$209,8,0))=TRUE,"",VLOOKUP(D18,[2]vylosovanie!$D$10:$N$209,8,0))</f>
        <v/>
      </c>
      <c r="H18" s="52" t="str">
        <f>IF(ISERROR(VLOOKUP(D18,[2]vylosovanie!$D$10:$N$209,11,0))=TRUE,"",VLOOKUP(D18,[2]vylosovanie!$D$10:$N$209,11,0))</f>
        <v/>
      </c>
      <c r="I18" s="60" t="str">
        <f t="shared" ref="I18" si="5">IF(SUM(H18:H19)=0,"",SUM(H18:H19))</f>
        <v/>
      </c>
    </row>
    <row r="19" spans="1:9" s="49" customFormat="1" ht="28.5">
      <c r="A19" s="54" t="str">
        <f>IF(ISERROR(10*C18+2)=TRUE,"",10*C18+2)</f>
        <v/>
      </c>
      <c r="C19" s="59"/>
      <c r="D19" s="52"/>
      <c r="E19" s="53" t="str">
        <f>IF(ISERROR(VLOOKUP(D19,[2]vylosovanie!$D$10:$N$209,7,0))=TRUE,"",VLOOKUP(D19,[2]vylosovanie!$D$10:$N$209,7,0))</f>
        <v/>
      </c>
      <c r="F19" s="53" t="str">
        <f>IF(ISERROR(VLOOKUP(E19,'[2]zoznam prihlasenych'!$C$6:$G$206,2,0))=TRUE,"",VLOOKUP(E19,'[2]zoznam prihlasenych'!$C$6:$G$206,2,0))</f>
        <v/>
      </c>
      <c r="G19" s="53" t="str">
        <f>IF(ISERROR(VLOOKUP(D19,[2]vylosovanie!$D$10:$N$209,8,0))=TRUE,"",VLOOKUP(D19,[2]vylosovanie!$D$10:$N$209,8,0))</f>
        <v/>
      </c>
      <c r="H19" s="52" t="str">
        <f>IF(ISERROR(VLOOKUP(D19,[2]vylosovanie!$D$10:$N$209,11,0))=TRUE,"",VLOOKUP(D19,[2]vylosovanie!$D$10:$N$209,11,0))</f>
        <v/>
      </c>
      <c r="I19" s="61"/>
    </row>
    <row r="20" spans="1:9" s="49" customFormat="1" ht="28.5">
      <c r="A20" s="54" t="str">
        <f>IF(ISERROR(10*C20+1)=TRUE,"",10*C20+1)</f>
        <v/>
      </c>
      <c r="C20" s="59" t="str">
        <f t="shared" si="4"/>
        <v/>
      </c>
      <c r="D20" s="52"/>
      <c r="E20" s="53" t="str">
        <f>IF(ISERROR(VLOOKUP(D20,[2]vylosovanie!$D$10:$N$209,7,0))=TRUE,"",VLOOKUP(D20,[2]vylosovanie!$D$10:$N$209,7,0))</f>
        <v/>
      </c>
      <c r="F20" s="53" t="str">
        <f>IF(ISERROR(VLOOKUP(E20,'[2]zoznam prihlasenych'!$C$6:$G$206,2,0))=TRUE,"",VLOOKUP(E20,'[2]zoznam prihlasenych'!$C$6:$G$206,2,0))</f>
        <v/>
      </c>
      <c r="G20" s="53" t="str">
        <f>IF(ISERROR(VLOOKUP(D20,[2]vylosovanie!$D$10:$N$209,8,0))=TRUE,"",VLOOKUP(D20,[2]vylosovanie!$D$10:$N$209,8,0))</f>
        <v/>
      </c>
      <c r="H20" s="52" t="str">
        <f>IF(ISERROR(VLOOKUP(D20,[2]vylosovanie!$D$10:$N$209,11,0))=TRUE,"",VLOOKUP(D20,[2]vylosovanie!$D$10:$N$209,11,0))</f>
        <v/>
      </c>
      <c r="I20" s="60" t="str">
        <f t="shared" ref="I20" si="6">IF(SUM(H20:H21)=0,"",SUM(H20:H21))</f>
        <v/>
      </c>
    </row>
    <row r="21" spans="1:9" s="49" customFormat="1" ht="28.5">
      <c r="A21" s="54" t="str">
        <f>IF(ISERROR(10*C20+2)=TRUE,"",10*C20+2)</f>
        <v/>
      </c>
      <c r="C21" s="59"/>
      <c r="D21" s="52"/>
      <c r="E21" s="53" t="str">
        <f>IF(ISERROR(VLOOKUP(D21,[2]vylosovanie!$D$10:$N$209,7,0))=TRUE,"",VLOOKUP(D21,[2]vylosovanie!$D$10:$N$209,7,0))</f>
        <v/>
      </c>
      <c r="F21" s="53" t="str">
        <f>IF(ISERROR(VLOOKUP(E21,'[2]zoznam prihlasenych'!$C$6:$G$206,2,0))=TRUE,"",VLOOKUP(E21,'[2]zoznam prihlasenych'!$C$6:$G$206,2,0))</f>
        <v/>
      </c>
      <c r="G21" s="53" t="str">
        <f>IF(ISERROR(VLOOKUP(D21,[2]vylosovanie!$D$10:$N$209,8,0))=TRUE,"",VLOOKUP(D21,[2]vylosovanie!$D$10:$N$209,8,0))</f>
        <v/>
      </c>
      <c r="H21" s="52" t="str">
        <f>IF(ISERROR(VLOOKUP(D21,[2]vylosovanie!$D$10:$N$209,11,0))=TRUE,"",VLOOKUP(D21,[2]vylosovanie!$D$10:$N$209,11,0))</f>
        <v/>
      </c>
      <c r="I21" s="61"/>
    </row>
    <row r="22" spans="1:9" s="49" customFormat="1" ht="28.5">
      <c r="A22" s="54" t="str">
        <f>IF(ISERROR(10*C22+1)=TRUE,"",10*C22+1)</f>
        <v/>
      </c>
      <c r="C22" s="59" t="str">
        <f t="shared" si="4"/>
        <v/>
      </c>
      <c r="D22" s="52"/>
      <c r="E22" s="53" t="str">
        <f>IF(ISERROR(VLOOKUP(D22,[2]vylosovanie!$D$10:$N$209,7,0))=TRUE,"",VLOOKUP(D22,[2]vylosovanie!$D$10:$N$209,7,0))</f>
        <v/>
      </c>
      <c r="F22" s="53" t="str">
        <f>IF(ISERROR(VLOOKUP(E22,'[2]zoznam prihlasenych'!$C$6:$G$206,2,0))=TRUE,"",VLOOKUP(E22,'[2]zoznam prihlasenych'!$C$6:$G$206,2,0))</f>
        <v/>
      </c>
      <c r="G22" s="53" t="str">
        <f>IF(ISERROR(VLOOKUP(D22,[2]vylosovanie!$D$10:$N$209,8,0))=TRUE,"",VLOOKUP(D22,[2]vylosovanie!$D$10:$N$209,8,0))</f>
        <v/>
      </c>
      <c r="H22" s="52" t="str">
        <f>IF(ISERROR(VLOOKUP(D22,[2]vylosovanie!$D$10:$N$209,11,0))=TRUE,"",VLOOKUP(D22,[2]vylosovanie!$D$10:$N$209,11,0))</f>
        <v/>
      </c>
      <c r="I22" s="60" t="str">
        <f t="shared" ref="I22" si="7">IF(SUM(H22:H23)=0,"",SUM(H22:H23))</f>
        <v/>
      </c>
    </row>
    <row r="23" spans="1:9" s="49" customFormat="1" ht="28.5">
      <c r="A23" s="54" t="str">
        <f>IF(ISERROR(10*C22+2)=TRUE,"",10*C22+2)</f>
        <v/>
      </c>
      <c r="C23" s="59"/>
      <c r="D23" s="52"/>
      <c r="E23" s="53" t="str">
        <f>IF(ISERROR(VLOOKUP(D23,[2]vylosovanie!$D$10:$N$209,7,0))=TRUE,"",VLOOKUP(D23,[2]vylosovanie!$D$10:$N$209,7,0))</f>
        <v/>
      </c>
      <c r="F23" s="53" t="str">
        <f>IF(ISERROR(VLOOKUP(E23,'[2]zoznam prihlasenych'!$C$6:$G$206,2,0))=TRUE,"",VLOOKUP(E23,'[2]zoznam prihlasenych'!$C$6:$G$206,2,0))</f>
        <v/>
      </c>
      <c r="G23" s="53" t="str">
        <f>IF(ISERROR(VLOOKUP(D23,[2]vylosovanie!$D$10:$N$209,8,0))=TRUE,"",VLOOKUP(D23,[2]vylosovanie!$D$10:$N$209,8,0))</f>
        <v/>
      </c>
      <c r="H23" s="52" t="str">
        <f>IF(ISERROR(VLOOKUP(D23,[2]vylosovanie!$D$10:$N$209,11,0))=TRUE,"",VLOOKUP(D23,[2]vylosovanie!$D$10:$N$209,11,0))</f>
        <v/>
      </c>
      <c r="I23" s="61"/>
    </row>
    <row r="24" spans="1:9" s="49" customFormat="1" ht="28.5">
      <c r="A24" s="54" t="str">
        <f>IF(ISERROR(10*C24+1)=TRUE,"",10*C24+1)</f>
        <v/>
      </c>
      <c r="C24" s="59" t="str">
        <f t="shared" si="4"/>
        <v/>
      </c>
      <c r="D24" s="52"/>
      <c r="E24" s="53" t="str">
        <f>IF(ISERROR(VLOOKUP(D24,[2]vylosovanie!$D$10:$N$209,7,0))=TRUE,"",VLOOKUP(D24,[2]vylosovanie!$D$10:$N$209,7,0))</f>
        <v/>
      </c>
      <c r="F24" s="53" t="str">
        <f>IF(ISERROR(VLOOKUP(E24,'[2]zoznam prihlasenych'!$C$6:$G$206,2,0))=TRUE,"",VLOOKUP(E24,'[2]zoznam prihlasenych'!$C$6:$G$206,2,0))</f>
        <v/>
      </c>
      <c r="G24" s="53" t="str">
        <f>IF(ISERROR(VLOOKUP(D24,[2]vylosovanie!$D$10:$N$209,8,0))=TRUE,"",VLOOKUP(D24,[2]vylosovanie!$D$10:$N$209,8,0))</f>
        <v/>
      </c>
      <c r="H24" s="52" t="str">
        <f>IF(ISERROR(VLOOKUP(D24,[2]vylosovanie!$D$10:$N$209,11,0))=TRUE,"",VLOOKUP(D24,[2]vylosovanie!$D$10:$N$209,11,0))</f>
        <v/>
      </c>
      <c r="I24" s="60" t="str">
        <f t="shared" ref="I24" si="8">IF(SUM(H24:H25)=0,"",SUM(H24:H25))</f>
        <v/>
      </c>
    </row>
    <row r="25" spans="1:9" s="49" customFormat="1" ht="28.5">
      <c r="A25" s="54" t="str">
        <f>IF(ISERROR(10*C24+2)=TRUE,"",10*C24+2)</f>
        <v/>
      </c>
      <c r="C25" s="59"/>
      <c r="D25" s="52"/>
      <c r="E25" s="53" t="str">
        <f>IF(ISERROR(VLOOKUP(D25,[2]vylosovanie!$D$10:$N$209,7,0))=TRUE,"",VLOOKUP(D25,[2]vylosovanie!$D$10:$N$209,7,0))</f>
        <v/>
      </c>
      <c r="F25" s="53" t="str">
        <f>IF(ISERROR(VLOOKUP(E25,'[2]zoznam prihlasenych'!$C$6:$G$206,2,0))=TRUE,"",VLOOKUP(E25,'[2]zoznam prihlasenych'!$C$6:$G$206,2,0))</f>
        <v/>
      </c>
      <c r="G25" s="53" t="str">
        <f>IF(ISERROR(VLOOKUP(D25,[2]vylosovanie!$D$10:$N$209,8,0))=TRUE,"",VLOOKUP(D25,[2]vylosovanie!$D$10:$N$209,8,0))</f>
        <v/>
      </c>
      <c r="H25" s="52" t="str">
        <f>IF(ISERROR(VLOOKUP(D25,[2]vylosovanie!$D$10:$N$209,11,0))=TRUE,"",VLOOKUP(D25,[2]vylosovanie!$D$10:$N$209,11,0))</f>
        <v/>
      </c>
      <c r="I25" s="61"/>
    </row>
    <row r="26" spans="1:9" s="49" customFormat="1" ht="28.5">
      <c r="A26" s="54" t="str">
        <f>IF(ISERROR(10*C26+1)=TRUE,"",10*C26+1)</f>
        <v/>
      </c>
      <c r="C26" s="59" t="str">
        <f t="shared" si="4"/>
        <v/>
      </c>
      <c r="D26" s="52"/>
      <c r="E26" s="53" t="str">
        <f>IF(ISERROR(VLOOKUP(D26,[2]vylosovanie!$D$10:$N$209,7,0))=TRUE,"",VLOOKUP(D26,[2]vylosovanie!$D$10:$N$209,7,0))</f>
        <v/>
      </c>
      <c r="F26" s="53" t="str">
        <f>IF(ISERROR(VLOOKUP(E26,'[2]zoznam prihlasenych'!$C$6:$G$206,2,0))=TRUE,"",VLOOKUP(E26,'[2]zoznam prihlasenych'!$C$6:$G$206,2,0))</f>
        <v/>
      </c>
      <c r="G26" s="53" t="str">
        <f>IF(ISERROR(VLOOKUP(D26,[2]vylosovanie!$D$10:$N$209,8,0))=TRUE,"",VLOOKUP(D26,[2]vylosovanie!$D$10:$N$209,8,0))</f>
        <v/>
      </c>
      <c r="H26" s="52" t="str">
        <f>IF(ISERROR(VLOOKUP(D26,[2]vylosovanie!$D$10:$N$209,11,0))=TRUE,"",VLOOKUP(D26,[2]vylosovanie!$D$10:$N$209,11,0))</f>
        <v/>
      </c>
      <c r="I26" s="60" t="str">
        <f t="shared" ref="I26" si="9">IF(SUM(H26:H27)=0,"",SUM(H26:H27))</f>
        <v/>
      </c>
    </row>
    <row r="27" spans="1:9" s="49" customFormat="1" ht="28.5">
      <c r="A27" s="54" t="str">
        <f>IF(ISERROR(10*C26+2)=TRUE,"",10*C26+2)</f>
        <v/>
      </c>
      <c r="C27" s="59"/>
      <c r="D27" s="52"/>
      <c r="E27" s="53" t="str">
        <f>IF(ISERROR(VLOOKUP(D27,[2]vylosovanie!$D$10:$N$209,7,0))=TRUE,"",VLOOKUP(D27,[2]vylosovanie!$D$10:$N$209,7,0))</f>
        <v/>
      </c>
      <c r="F27" s="53" t="str">
        <f>IF(ISERROR(VLOOKUP(E27,'[2]zoznam prihlasenych'!$C$6:$G$206,2,0))=TRUE,"",VLOOKUP(E27,'[2]zoznam prihlasenych'!$C$6:$G$206,2,0))</f>
        <v/>
      </c>
      <c r="G27" s="53" t="str">
        <f>IF(ISERROR(VLOOKUP(D27,[2]vylosovanie!$D$10:$N$209,8,0))=TRUE,"",VLOOKUP(D27,[2]vylosovanie!$D$10:$N$209,8,0))</f>
        <v/>
      </c>
      <c r="H27" s="52" t="str">
        <f>IF(ISERROR(VLOOKUP(D27,[2]vylosovanie!$D$10:$N$209,11,0))=TRUE,"",VLOOKUP(D27,[2]vylosovanie!$D$10:$N$209,11,0))</f>
        <v/>
      </c>
      <c r="I27" s="61"/>
    </row>
    <row r="28" spans="1:9" s="49" customFormat="1" ht="28.5">
      <c r="A28" s="54" t="str">
        <f>IF(ISERROR(10*C28+1)=TRUE,"",10*C28+1)</f>
        <v/>
      </c>
      <c r="C28" s="59" t="str">
        <f t="shared" si="4"/>
        <v/>
      </c>
      <c r="D28" s="52"/>
      <c r="E28" s="53" t="str">
        <f>IF(ISERROR(VLOOKUP(D28,[2]vylosovanie!$D$10:$N$209,7,0))=TRUE,"",VLOOKUP(D28,[2]vylosovanie!$D$10:$N$209,7,0))</f>
        <v/>
      </c>
      <c r="F28" s="53" t="str">
        <f>IF(ISERROR(VLOOKUP(E28,'[2]zoznam prihlasenych'!$C$6:$G$206,2,0))=TRUE,"",VLOOKUP(E28,'[2]zoznam prihlasenych'!$C$6:$G$206,2,0))</f>
        <v/>
      </c>
      <c r="G28" s="53" t="str">
        <f>IF(ISERROR(VLOOKUP(D28,[2]vylosovanie!$D$10:$N$209,8,0))=TRUE,"",VLOOKUP(D28,[2]vylosovanie!$D$10:$N$209,8,0))</f>
        <v/>
      </c>
      <c r="H28" s="52" t="str">
        <f>IF(ISERROR(VLOOKUP(D28,[2]vylosovanie!$D$10:$N$209,11,0))=TRUE,"",VLOOKUP(D28,[2]vylosovanie!$D$10:$N$209,11,0))</f>
        <v/>
      </c>
      <c r="I28" s="60" t="str">
        <f t="shared" ref="I28" si="10">IF(SUM(H28:H29)=0,"",SUM(H28:H29))</f>
        <v/>
      </c>
    </row>
    <row r="29" spans="1:9" s="49" customFormat="1" ht="28.5">
      <c r="A29" s="54" t="str">
        <f>IF(ISERROR(10*C28+2)=TRUE,"",10*C28+2)</f>
        <v/>
      </c>
      <c r="C29" s="59"/>
      <c r="D29" s="52"/>
      <c r="E29" s="53" t="str">
        <f>IF(ISERROR(VLOOKUP(D29,[2]vylosovanie!$D$10:$N$209,7,0))=TRUE,"",VLOOKUP(D29,[2]vylosovanie!$D$10:$N$209,7,0))</f>
        <v/>
      </c>
      <c r="F29" s="53" t="str">
        <f>IF(ISERROR(VLOOKUP(E29,'[2]zoznam prihlasenych'!$C$6:$G$206,2,0))=TRUE,"",VLOOKUP(E29,'[2]zoznam prihlasenych'!$C$6:$G$206,2,0))</f>
        <v/>
      </c>
      <c r="G29" s="53" t="str">
        <f>IF(ISERROR(VLOOKUP(D29,[2]vylosovanie!$D$10:$N$209,8,0))=TRUE,"",VLOOKUP(D29,[2]vylosovanie!$D$10:$N$209,8,0))</f>
        <v/>
      </c>
      <c r="H29" s="52" t="str">
        <f>IF(ISERROR(VLOOKUP(D29,[2]vylosovanie!$D$10:$N$209,11,0))=TRUE,"",VLOOKUP(D29,[2]vylosovanie!$D$10:$N$209,11,0))</f>
        <v/>
      </c>
      <c r="I29" s="61"/>
    </row>
    <row r="30" spans="1:9" s="49" customFormat="1" ht="28.5">
      <c r="A30" s="54" t="str">
        <f>IF(ISERROR(10*C30+1)=TRUE,"",10*C30+1)</f>
        <v/>
      </c>
      <c r="C30" s="59" t="str">
        <f t="shared" si="4"/>
        <v/>
      </c>
      <c r="D30" s="52"/>
      <c r="E30" s="53" t="str">
        <f>IF(ISERROR(VLOOKUP(D30,[2]vylosovanie!$D$10:$N$209,7,0))=TRUE,"",VLOOKUP(D30,[2]vylosovanie!$D$10:$N$209,7,0))</f>
        <v/>
      </c>
      <c r="F30" s="53" t="str">
        <f>IF(ISERROR(VLOOKUP(E30,'[2]zoznam prihlasenych'!$C$6:$G$206,2,0))=TRUE,"",VLOOKUP(E30,'[2]zoznam prihlasenych'!$C$6:$G$206,2,0))</f>
        <v/>
      </c>
      <c r="G30" s="53" t="str">
        <f>IF(ISERROR(VLOOKUP(D30,[2]vylosovanie!$D$10:$N$209,8,0))=TRUE,"",VLOOKUP(D30,[2]vylosovanie!$D$10:$N$209,8,0))</f>
        <v/>
      </c>
      <c r="H30" s="52" t="str">
        <f>IF(ISERROR(VLOOKUP(D30,[2]vylosovanie!$D$10:$N$209,11,0))=TRUE,"",VLOOKUP(D30,[2]vylosovanie!$D$10:$N$209,11,0))</f>
        <v/>
      </c>
      <c r="I30" s="60" t="str">
        <f t="shared" ref="I30" si="11">IF(SUM(H30:H31)=0,"",SUM(H30:H31))</f>
        <v/>
      </c>
    </row>
    <row r="31" spans="1:9" s="49" customFormat="1" ht="28.5">
      <c r="A31" s="54" t="str">
        <f>IF(ISERROR(10*C30+2)=TRUE,"",10*C30+2)</f>
        <v/>
      </c>
      <c r="C31" s="59"/>
      <c r="D31" s="52"/>
      <c r="E31" s="53" t="str">
        <f>IF(ISERROR(VLOOKUP(D31,[2]vylosovanie!$D$10:$N$209,7,0))=TRUE,"",VLOOKUP(D31,[2]vylosovanie!$D$10:$N$209,7,0))</f>
        <v/>
      </c>
      <c r="F31" s="53" t="str">
        <f>IF(ISERROR(VLOOKUP(E31,'[2]zoznam prihlasenych'!$C$6:$G$206,2,0))=TRUE,"",VLOOKUP(E31,'[2]zoznam prihlasenych'!$C$6:$G$206,2,0))</f>
        <v/>
      </c>
      <c r="G31" s="53" t="str">
        <f>IF(ISERROR(VLOOKUP(D31,[2]vylosovanie!$D$10:$N$209,8,0))=TRUE,"",VLOOKUP(D31,[2]vylosovanie!$D$10:$N$209,8,0))</f>
        <v/>
      </c>
      <c r="H31" s="52" t="str">
        <f>IF(ISERROR(VLOOKUP(D31,[2]vylosovanie!$D$10:$N$209,11,0))=TRUE,"",VLOOKUP(D31,[2]vylosovanie!$D$10:$N$209,11,0))</f>
        <v/>
      </c>
      <c r="I31" s="61"/>
    </row>
    <row r="32" spans="1:9" s="49" customFormat="1" ht="28.5">
      <c r="A32" s="54" t="str">
        <f>IF(ISERROR(10*C32+1)=TRUE,"",10*C32+1)</f>
        <v/>
      </c>
      <c r="C32" s="59" t="str">
        <f t="shared" si="4"/>
        <v/>
      </c>
      <c r="D32" s="52"/>
      <c r="E32" s="53" t="str">
        <f>IF(ISERROR(VLOOKUP(D32,[2]vylosovanie!$D$10:$N$209,7,0))=TRUE,"",VLOOKUP(D32,[2]vylosovanie!$D$10:$N$209,7,0))</f>
        <v/>
      </c>
      <c r="F32" s="53" t="str">
        <f>IF(ISERROR(VLOOKUP(E32,'[2]zoznam prihlasenych'!$C$6:$G$206,2,0))=TRUE,"",VLOOKUP(E32,'[2]zoznam prihlasenych'!$C$6:$G$206,2,0))</f>
        <v/>
      </c>
      <c r="G32" s="53" t="str">
        <f>IF(ISERROR(VLOOKUP(D32,[2]vylosovanie!$D$10:$N$209,8,0))=TRUE,"",VLOOKUP(D32,[2]vylosovanie!$D$10:$N$209,8,0))</f>
        <v/>
      </c>
      <c r="H32" s="52" t="str">
        <f>IF(ISERROR(VLOOKUP(D32,[2]vylosovanie!$D$10:$N$209,11,0))=TRUE,"",VLOOKUP(D32,[2]vylosovanie!$D$10:$N$209,11,0))</f>
        <v/>
      </c>
      <c r="I32" s="60" t="str">
        <f t="shared" ref="I32" si="12">IF(SUM(H32:H33)=0,"",SUM(H32:H33))</f>
        <v/>
      </c>
    </row>
    <row r="33" spans="1:9" s="49" customFormat="1" ht="28.5">
      <c r="A33" s="54" t="str">
        <f>IF(ISERROR(10*C32+2)=TRUE,"",10*C32+2)</f>
        <v/>
      </c>
      <c r="C33" s="59"/>
      <c r="D33" s="52"/>
      <c r="E33" s="53" t="str">
        <f>IF(ISERROR(VLOOKUP(D33,[2]vylosovanie!$D$10:$N$209,7,0))=TRUE,"",VLOOKUP(D33,[2]vylosovanie!$D$10:$N$209,7,0))</f>
        <v/>
      </c>
      <c r="F33" s="53" t="str">
        <f>IF(ISERROR(VLOOKUP(E33,'[2]zoznam prihlasenych'!$C$6:$G$206,2,0))=TRUE,"",VLOOKUP(E33,'[2]zoznam prihlasenych'!$C$6:$G$206,2,0))</f>
        <v/>
      </c>
      <c r="G33" s="53" t="str">
        <f>IF(ISERROR(VLOOKUP(D33,[2]vylosovanie!$D$10:$N$209,8,0))=TRUE,"",VLOOKUP(D33,[2]vylosovanie!$D$10:$N$209,8,0))</f>
        <v/>
      </c>
      <c r="H33" s="52" t="str">
        <f>IF(ISERROR(VLOOKUP(D33,[2]vylosovanie!$D$10:$N$209,11,0))=TRUE,"",VLOOKUP(D33,[2]vylosovanie!$D$10:$N$209,11,0))</f>
        <v/>
      </c>
      <c r="I33" s="61"/>
    </row>
    <row r="34" spans="1:9" s="49" customFormat="1" ht="28.5">
      <c r="A34" s="54" t="str">
        <f>IF(ISERROR(10*C34+1)=TRUE,"",10*C34+1)</f>
        <v/>
      </c>
      <c r="C34" s="59" t="str">
        <f t="shared" si="4"/>
        <v/>
      </c>
      <c r="D34" s="52"/>
      <c r="E34" s="53" t="str">
        <f>IF(ISERROR(VLOOKUP(D34,[2]vylosovanie!$D$10:$N$209,7,0))=TRUE,"",VLOOKUP(D34,[2]vylosovanie!$D$10:$N$209,7,0))</f>
        <v/>
      </c>
      <c r="F34" s="53" t="str">
        <f>IF(ISERROR(VLOOKUP(E34,'[2]zoznam prihlasenych'!$C$6:$G$206,2,0))=TRUE,"",VLOOKUP(E34,'[2]zoznam prihlasenych'!$C$6:$G$206,2,0))</f>
        <v/>
      </c>
      <c r="G34" s="53" t="str">
        <f>IF(ISERROR(VLOOKUP(D34,[2]vylosovanie!$D$10:$N$209,8,0))=TRUE,"",VLOOKUP(D34,[2]vylosovanie!$D$10:$N$209,8,0))</f>
        <v/>
      </c>
      <c r="H34" s="52" t="str">
        <f>IF(ISERROR(VLOOKUP(D34,[2]vylosovanie!$D$10:$N$209,11,0))=TRUE,"",VLOOKUP(D34,[2]vylosovanie!$D$10:$N$209,11,0))</f>
        <v/>
      </c>
      <c r="I34" s="60" t="str">
        <f t="shared" ref="I34" si="13">IF(SUM(H34:H35)=0,"",SUM(H34:H35))</f>
        <v/>
      </c>
    </row>
    <row r="35" spans="1:9" s="49" customFormat="1" ht="28.5">
      <c r="A35" s="54" t="str">
        <f>IF(ISERROR(10*C34+2)=TRUE,"",10*C34+2)</f>
        <v/>
      </c>
      <c r="C35" s="59"/>
      <c r="D35" s="52"/>
      <c r="E35" s="53" t="str">
        <f>IF(ISERROR(VLOOKUP(D35,[2]vylosovanie!$D$10:$N$209,7,0))=TRUE,"",VLOOKUP(D35,[2]vylosovanie!$D$10:$N$209,7,0))</f>
        <v/>
      </c>
      <c r="F35" s="53" t="str">
        <f>IF(ISERROR(VLOOKUP(E35,'[2]zoznam prihlasenych'!$C$6:$G$206,2,0))=TRUE,"",VLOOKUP(E35,'[2]zoznam prihlasenych'!$C$6:$G$206,2,0))</f>
        <v/>
      </c>
      <c r="G35" s="53" t="str">
        <f>IF(ISERROR(VLOOKUP(D35,[2]vylosovanie!$D$10:$N$209,8,0))=TRUE,"",VLOOKUP(D35,[2]vylosovanie!$D$10:$N$209,8,0))</f>
        <v/>
      </c>
      <c r="H35" s="52" t="str">
        <f>IF(ISERROR(VLOOKUP(D35,[2]vylosovanie!$D$10:$N$209,11,0))=TRUE,"",VLOOKUP(D35,[2]vylosovanie!$D$10:$N$209,11,0))</f>
        <v/>
      </c>
      <c r="I35" s="61"/>
    </row>
    <row r="36" spans="1:9" s="49" customFormat="1" ht="28.5">
      <c r="A36" s="54" t="str">
        <f>IF(ISERROR(10*C36+1)=TRUE,"",10*C36+1)</f>
        <v/>
      </c>
      <c r="C36" s="59" t="str">
        <f t="shared" si="4"/>
        <v/>
      </c>
      <c r="D36" s="52"/>
      <c r="E36" s="53" t="str">
        <f>IF(ISERROR(VLOOKUP(D36,[2]vylosovanie!$D$10:$N$209,7,0))=TRUE,"",VLOOKUP(D36,[2]vylosovanie!$D$10:$N$209,7,0))</f>
        <v/>
      </c>
      <c r="F36" s="53" t="str">
        <f>IF(ISERROR(VLOOKUP(E36,'[2]zoznam prihlasenych'!$C$6:$G$206,2,0))=TRUE,"",VLOOKUP(E36,'[2]zoznam prihlasenych'!$C$6:$G$206,2,0))</f>
        <v/>
      </c>
      <c r="G36" s="53" t="str">
        <f>IF(ISERROR(VLOOKUP(D36,[2]vylosovanie!$D$10:$N$209,8,0))=TRUE,"",VLOOKUP(D36,[2]vylosovanie!$D$10:$N$209,8,0))</f>
        <v/>
      </c>
      <c r="H36" s="52" t="str">
        <f>IF(ISERROR(VLOOKUP(D36,[2]vylosovanie!$D$10:$N$209,11,0))=TRUE,"",VLOOKUP(D36,[2]vylosovanie!$D$10:$N$209,11,0))</f>
        <v/>
      </c>
      <c r="I36" s="60" t="str">
        <f t="shared" ref="I36" si="14">IF(SUM(H36:H37)=0,"",SUM(H36:H37))</f>
        <v/>
      </c>
    </row>
    <row r="37" spans="1:9" s="49" customFormat="1" ht="28.5">
      <c r="A37" s="54" t="str">
        <f>IF(ISERROR(10*C36+2)=TRUE,"",10*C36+2)</f>
        <v/>
      </c>
      <c r="C37" s="59"/>
      <c r="D37" s="52"/>
      <c r="E37" s="53" t="str">
        <f>IF(ISERROR(VLOOKUP(D37,[2]vylosovanie!$D$10:$N$209,7,0))=TRUE,"",VLOOKUP(D37,[2]vylosovanie!$D$10:$N$209,7,0))</f>
        <v/>
      </c>
      <c r="F37" s="53" t="str">
        <f>IF(ISERROR(VLOOKUP(E37,'[2]zoznam prihlasenych'!$C$6:$G$206,2,0))=TRUE,"",VLOOKUP(E37,'[2]zoznam prihlasenych'!$C$6:$G$206,2,0))</f>
        <v/>
      </c>
      <c r="G37" s="53" t="str">
        <f>IF(ISERROR(VLOOKUP(D37,[2]vylosovanie!$D$10:$N$209,8,0))=TRUE,"",VLOOKUP(D37,[2]vylosovanie!$D$10:$N$209,8,0))</f>
        <v/>
      </c>
      <c r="H37" s="52" t="str">
        <f>IF(ISERROR(VLOOKUP(D37,[2]vylosovanie!$D$10:$N$209,11,0))=TRUE,"",VLOOKUP(D37,[2]vylosovanie!$D$10:$N$209,11,0))</f>
        <v/>
      </c>
      <c r="I37" s="61"/>
    </row>
    <row r="38" spans="1:9" s="49" customFormat="1" ht="28.5">
      <c r="A38" s="54" t="str">
        <f>IF(ISERROR(10*C38+1)=TRUE,"",10*C38+1)</f>
        <v/>
      </c>
      <c r="C38" s="59" t="str">
        <f t="shared" si="4"/>
        <v/>
      </c>
      <c r="D38" s="52"/>
      <c r="E38" s="53" t="str">
        <f>IF(ISERROR(VLOOKUP(D38,[2]vylosovanie!$D$10:$N$209,7,0))=TRUE,"",VLOOKUP(D38,[2]vylosovanie!$D$10:$N$209,7,0))</f>
        <v/>
      </c>
      <c r="F38" s="53" t="str">
        <f>IF(ISERROR(VLOOKUP(E38,'[2]zoznam prihlasenych'!$C$6:$G$206,2,0))=TRUE,"",VLOOKUP(E38,'[2]zoznam prihlasenych'!$C$6:$G$206,2,0))</f>
        <v/>
      </c>
      <c r="G38" s="53" t="str">
        <f>IF(ISERROR(VLOOKUP(D38,[2]vylosovanie!$D$10:$N$209,8,0))=TRUE,"",VLOOKUP(D38,[2]vylosovanie!$D$10:$N$209,8,0))</f>
        <v/>
      </c>
      <c r="H38" s="52" t="str">
        <f>IF(ISERROR(VLOOKUP(D38,[2]vylosovanie!$D$10:$N$209,11,0))=TRUE,"",VLOOKUP(D38,[2]vylosovanie!$D$10:$N$209,11,0))</f>
        <v/>
      </c>
      <c r="I38" s="60" t="str">
        <f t="shared" ref="I38" si="15">IF(SUM(H38:H39)=0,"",SUM(H38:H39))</f>
        <v/>
      </c>
    </row>
    <row r="39" spans="1:9" s="49" customFormat="1" ht="28.5">
      <c r="A39" s="54" t="str">
        <f>IF(ISERROR(10*C38+2)=TRUE,"",10*C38+2)</f>
        <v/>
      </c>
      <c r="C39" s="59"/>
      <c r="D39" s="52"/>
      <c r="E39" s="53" t="str">
        <f>IF(ISERROR(VLOOKUP(D39,[2]vylosovanie!$D$10:$N$209,7,0))=TRUE,"",VLOOKUP(D39,[2]vylosovanie!$D$10:$N$209,7,0))</f>
        <v/>
      </c>
      <c r="F39" s="53" t="str">
        <f>IF(ISERROR(VLOOKUP(E39,'[2]zoznam prihlasenych'!$C$6:$G$206,2,0))=TRUE,"",VLOOKUP(E39,'[2]zoznam prihlasenych'!$C$6:$G$206,2,0))</f>
        <v/>
      </c>
      <c r="G39" s="53" t="str">
        <f>IF(ISERROR(VLOOKUP(D39,[2]vylosovanie!$D$10:$N$209,8,0))=TRUE,"",VLOOKUP(D39,[2]vylosovanie!$D$10:$N$209,8,0))</f>
        <v/>
      </c>
      <c r="H39" s="52" t="str">
        <f>IF(ISERROR(VLOOKUP(D39,[2]vylosovanie!$D$10:$N$209,11,0))=TRUE,"",VLOOKUP(D39,[2]vylosovanie!$D$10:$N$209,11,0))</f>
        <v/>
      </c>
      <c r="I39" s="61"/>
    </row>
    <row r="40" spans="1:9" s="49" customFormat="1" ht="28.5">
      <c r="A40" s="54" t="str">
        <f>IF(ISERROR(10*C40+1)=TRUE,"",10*C40+1)</f>
        <v/>
      </c>
      <c r="C40" s="59" t="str">
        <f t="shared" si="4"/>
        <v/>
      </c>
      <c r="D40" s="52"/>
      <c r="E40" s="53" t="str">
        <f>IF(ISERROR(VLOOKUP(D40,[2]vylosovanie!$D$10:$N$209,7,0))=TRUE,"",VLOOKUP(D40,[2]vylosovanie!$D$10:$N$209,7,0))</f>
        <v/>
      </c>
      <c r="F40" s="53" t="str">
        <f>IF(ISERROR(VLOOKUP(E40,'[2]zoznam prihlasenych'!$C$6:$G$206,2,0))=TRUE,"",VLOOKUP(E40,'[2]zoznam prihlasenych'!$C$6:$G$206,2,0))</f>
        <v/>
      </c>
      <c r="G40" s="53" t="str">
        <f>IF(ISERROR(VLOOKUP(D40,[2]vylosovanie!$D$10:$N$209,8,0))=TRUE,"",VLOOKUP(D40,[2]vylosovanie!$D$10:$N$209,8,0))</f>
        <v/>
      </c>
      <c r="H40" s="52" t="str">
        <f>IF(ISERROR(VLOOKUP(D40,[2]vylosovanie!$D$10:$N$209,11,0))=TRUE,"",VLOOKUP(D40,[2]vylosovanie!$D$10:$N$209,11,0))</f>
        <v/>
      </c>
      <c r="I40" s="60" t="str">
        <f t="shared" ref="I40" si="16">IF(SUM(H40:H41)=0,"",SUM(H40:H41))</f>
        <v/>
      </c>
    </row>
    <row r="41" spans="1:9" s="49" customFormat="1" ht="28.5">
      <c r="A41" s="54" t="str">
        <f>IF(ISERROR(10*C40+2)=TRUE,"",10*C40+2)</f>
        <v/>
      </c>
      <c r="C41" s="59"/>
      <c r="D41" s="52"/>
      <c r="E41" s="53" t="str">
        <f>IF(ISERROR(VLOOKUP(D41,[2]vylosovanie!$D$10:$N$209,7,0))=TRUE,"",VLOOKUP(D41,[2]vylosovanie!$D$10:$N$209,7,0))</f>
        <v/>
      </c>
      <c r="F41" s="53" t="str">
        <f>IF(ISERROR(VLOOKUP(E41,'[2]zoznam prihlasenych'!$C$6:$G$206,2,0))=TRUE,"",VLOOKUP(E41,'[2]zoznam prihlasenych'!$C$6:$G$206,2,0))</f>
        <v/>
      </c>
      <c r="G41" s="53" t="str">
        <f>IF(ISERROR(VLOOKUP(D41,[2]vylosovanie!$D$10:$N$209,8,0))=TRUE,"",VLOOKUP(D41,[2]vylosovanie!$D$10:$N$209,8,0))</f>
        <v/>
      </c>
      <c r="H41" s="52" t="str">
        <f>IF(ISERROR(VLOOKUP(D41,[2]vylosovanie!$D$10:$N$209,11,0))=TRUE,"",VLOOKUP(D41,[2]vylosovanie!$D$10:$N$209,11,0))</f>
        <v/>
      </c>
      <c r="I41" s="61"/>
    </row>
    <row r="42" spans="1:9" s="49" customFormat="1" ht="28.5">
      <c r="A42" s="54" t="str">
        <f>IF(ISERROR(10*C42+1)=TRUE,"",10*C42+1)</f>
        <v/>
      </c>
      <c r="C42" s="59" t="str">
        <f t="shared" si="4"/>
        <v/>
      </c>
      <c r="D42" s="52"/>
      <c r="E42" s="53" t="str">
        <f>IF(ISERROR(VLOOKUP(D42,[2]vylosovanie!$D$10:$N$209,7,0))=TRUE,"",VLOOKUP(D42,[2]vylosovanie!$D$10:$N$209,7,0))</f>
        <v/>
      </c>
      <c r="F42" s="53" t="str">
        <f>IF(ISERROR(VLOOKUP(E42,'[2]zoznam prihlasenych'!$C$6:$G$206,2,0))=TRUE,"",VLOOKUP(E42,'[2]zoznam prihlasenych'!$C$6:$G$206,2,0))</f>
        <v/>
      </c>
      <c r="G42" s="53" t="str">
        <f>IF(ISERROR(VLOOKUP(D42,[2]vylosovanie!$D$10:$N$209,8,0))=TRUE,"",VLOOKUP(D42,[2]vylosovanie!$D$10:$N$209,8,0))</f>
        <v/>
      </c>
      <c r="H42" s="52" t="str">
        <f>IF(ISERROR(VLOOKUP(D42,[2]vylosovanie!$D$10:$N$209,11,0))=TRUE,"",VLOOKUP(D42,[2]vylosovanie!$D$10:$N$209,11,0))</f>
        <v/>
      </c>
      <c r="I42" s="60" t="str">
        <f t="shared" ref="I42" si="17">IF(SUM(H42:H43)=0,"",SUM(H42:H43))</f>
        <v/>
      </c>
    </row>
    <row r="43" spans="1:9" s="49" customFormat="1" ht="28.5">
      <c r="A43" s="54" t="str">
        <f>IF(ISERROR(10*C42+2)=TRUE,"",10*C42+2)</f>
        <v/>
      </c>
      <c r="C43" s="59"/>
      <c r="D43" s="52"/>
      <c r="E43" s="53" t="str">
        <f>IF(ISERROR(VLOOKUP(D43,[2]vylosovanie!$D$10:$N$209,7,0))=TRUE,"",VLOOKUP(D43,[2]vylosovanie!$D$10:$N$209,7,0))</f>
        <v/>
      </c>
      <c r="F43" s="53" t="str">
        <f>IF(ISERROR(VLOOKUP(E43,'[2]zoznam prihlasenych'!$C$6:$G$206,2,0))=TRUE,"",VLOOKUP(E43,'[2]zoznam prihlasenych'!$C$6:$G$206,2,0))</f>
        <v/>
      </c>
      <c r="G43" s="53" t="str">
        <f>IF(ISERROR(VLOOKUP(D43,[2]vylosovanie!$D$10:$N$209,8,0))=TRUE,"",VLOOKUP(D43,[2]vylosovanie!$D$10:$N$209,8,0))</f>
        <v/>
      </c>
      <c r="H43" s="52" t="str">
        <f>IF(ISERROR(VLOOKUP(D43,[2]vylosovanie!$D$10:$N$209,11,0))=TRUE,"",VLOOKUP(D43,[2]vylosovanie!$D$10:$N$209,11,0))</f>
        <v/>
      </c>
      <c r="I43" s="61"/>
    </row>
    <row r="44" spans="1:9" ht="28.5">
      <c r="A44" s="54" t="str">
        <f>IF(ISERROR(10*C44+1)=TRUE,"",10*C44+1)</f>
        <v/>
      </c>
      <c r="C44" s="59" t="str">
        <f t="shared" si="4"/>
        <v/>
      </c>
      <c r="D44" s="52"/>
      <c r="E44" s="53" t="str">
        <f>IF(ISERROR(VLOOKUP(D44,[2]vylosovanie!$D$10:$N$209,7,0))=TRUE,"",VLOOKUP(D44,[2]vylosovanie!$D$10:$N$209,7,0))</f>
        <v/>
      </c>
      <c r="F44" s="53" t="str">
        <f>IF(ISERROR(VLOOKUP(E44,'[2]zoznam prihlasenych'!$C$6:$G$206,2,0))=TRUE,"",VLOOKUP(E44,'[2]zoznam prihlasenych'!$C$6:$G$206,2,0))</f>
        <v/>
      </c>
      <c r="G44" s="53" t="str">
        <f>IF(ISERROR(VLOOKUP(D44,[2]vylosovanie!$D$10:$N$209,8,0))=TRUE,"",VLOOKUP(D44,[2]vylosovanie!$D$10:$N$209,8,0))</f>
        <v/>
      </c>
      <c r="H44" s="52" t="str">
        <f>IF(ISERROR(VLOOKUP(D44,[2]vylosovanie!$D$10:$N$209,11,0))=TRUE,"",VLOOKUP(D44,[2]vylosovanie!$D$10:$N$209,11,0))</f>
        <v/>
      </c>
      <c r="I44" s="59" t="str">
        <f>IF(SUM(H44:H45)=0,"",SUM(H44:H45))</f>
        <v/>
      </c>
    </row>
    <row r="45" spans="1:9" ht="28.5">
      <c r="A45" s="54" t="str">
        <f>IF(ISERROR(10*C44+2)=TRUE,"",10*C44+2)</f>
        <v/>
      </c>
      <c r="C45" s="59"/>
      <c r="D45" s="52"/>
      <c r="E45" s="53" t="str">
        <f>IF(ISERROR(VLOOKUP(D45,[2]vylosovanie!$D$10:$N$209,7,0))=TRUE,"",VLOOKUP(D45,[2]vylosovanie!$D$10:$N$209,7,0))</f>
        <v/>
      </c>
      <c r="F45" s="53" t="str">
        <f>IF(ISERROR(VLOOKUP(E45,'[2]zoznam prihlasenych'!$C$6:$G$206,2,0))=TRUE,"",VLOOKUP(E45,'[2]zoznam prihlasenych'!$C$6:$G$206,2,0))</f>
        <v/>
      </c>
      <c r="G45" s="53" t="str">
        <f>IF(ISERROR(VLOOKUP(D45,[2]vylosovanie!$D$10:$N$209,8,0))=TRUE,"",VLOOKUP(D45,[2]vylosovanie!$D$10:$N$209,8,0))</f>
        <v/>
      </c>
      <c r="H45" s="52" t="str">
        <f>IF(ISERROR(VLOOKUP(D45,[2]vylosovanie!$D$10:$N$209,11,0))=TRUE,"",VLOOKUP(D45,[2]vylosovanie!$D$10:$N$209,11,0))</f>
        <v/>
      </c>
      <c r="I45" s="59"/>
    </row>
    <row r="46" spans="1:9" ht="28.5">
      <c r="A46" s="54" t="str">
        <f>IF(ISERROR(10*C46+1)=TRUE,"",10*C46+1)</f>
        <v/>
      </c>
      <c r="C46" s="59" t="str">
        <f t="shared" si="4"/>
        <v/>
      </c>
      <c r="D46" s="52"/>
      <c r="E46" s="53" t="str">
        <f>IF(ISERROR(VLOOKUP(D46,[2]vylosovanie!$D$10:$N$209,7,0))=TRUE,"",VLOOKUP(D46,[2]vylosovanie!$D$10:$N$209,7,0))</f>
        <v/>
      </c>
      <c r="F46" s="53" t="str">
        <f>IF(ISERROR(VLOOKUP(E46,'[2]zoznam prihlasenych'!$C$6:$G$206,2,0))=TRUE,"",VLOOKUP(E46,'[2]zoznam prihlasenych'!$C$6:$G$206,2,0))</f>
        <v/>
      </c>
      <c r="G46" s="53" t="str">
        <f>IF(ISERROR(VLOOKUP(D46,[2]vylosovanie!$D$10:$N$209,8,0))=TRUE,"",VLOOKUP(D46,[2]vylosovanie!$D$10:$N$209,8,0))</f>
        <v/>
      </c>
      <c r="H46" s="52" t="str">
        <f>IF(ISERROR(VLOOKUP(D46,[2]vylosovanie!$D$10:$N$209,11,0))=TRUE,"",VLOOKUP(D46,[2]vylosovanie!$D$10:$N$209,11,0))</f>
        <v/>
      </c>
      <c r="I46" s="60" t="str">
        <f t="shared" ref="I46" si="18">IF(SUM(H46:H47)=0,"",SUM(H46:H47))</f>
        <v/>
      </c>
    </row>
    <row r="47" spans="1:9" ht="28.5">
      <c r="A47" s="54" t="str">
        <f>IF(ISERROR(10*C46+2)=TRUE,"",10*C46+2)</f>
        <v/>
      </c>
      <c r="C47" s="59"/>
      <c r="D47" s="52"/>
      <c r="E47" s="53" t="str">
        <f>IF(ISERROR(VLOOKUP(D47,[2]vylosovanie!$D$10:$N$209,7,0))=TRUE,"",VLOOKUP(D47,[2]vylosovanie!$D$10:$N$209,7,0))</f>
        <v/>
      </c>
      <c r="F47" s="53" t="str">
        <f>IF(ISERROR(VLOOKUP(E47,'[2]zoznam prihlasenych'!$C$6:$G$206,2,0))=TRUE,"",VLOOKUP(E47,'[2]zoznam prihlasenych'!$C$6:$G$206,2,0))</f>
        <v/>
      </c>
      <c r="G47" s="53" t="str">
        <f>IF(ISERROR(VLOOKUP(D47,[2]vylosovanie!$D$10:$N$209,8,0))=TRUE,"",VLOOKUP(D47,[2]vylosovanie!$D$10:$N$209,8,0))</f>
        <v/>
      </c>
      <c r="H47" s="52" t="str">
        <f>IF(ISERROR(VLOOKUP(D47,[2]vylosovanie!$D$10:$N$209,11,0))=TRUE,"",VLOOKUP(D47,[2]vylosovanie!$D$10:$N$209,11,0))</f>
        <v/>
      </c>
      <c r="I47" s="61"/>
    </row>
    <row r="48" spans="1:9" ht="28.5">
      <c r="A48" s="54" t="str">
        <f>IF(ISERROR(10*C48+1)=TRUE,"",10*C48+1)</f>
        <v/>
      </c>
      <c r="C48" s="59" t="str">
        <f t="shared" si="4"/>
        <v/>
      </c>
      <c r="D48" s="52"/>
      <c r="E48" s="53" t="str">
        <f>IF(ISERROR(VLOOKUP(D48,[2]vylosovanie!$D$10:$N$209,7,0))=TRUE,"",VLOOKUP(D48,[2]vylosovanie!$D$10:$N$209,7,0))</f>
        <v/>
      </c>
      <c r="F48" s="53" t="str">
        <f>IF(ISERROR(VLOOKUP(E48,'[2]zoznam prihlasenych'!$C$6:$G$206,2,0))=TRUE,"",VLOOKUP(E48,'[2]zoznam prihlasenych'!$C$6:$G$206,2,0))</f>
        <v/>
      </c>
      <c r="G48" s="53" t="str">
        <f>IF(ISERROR(VLOOKUP(D48,[2]vylosovanie!$D$10:$N$209,8,0))=TRUE,"",VLOOKUP(D48,[2]vylosovanie!$D$10:$N$209,8,0))</f>
        <v/>
      </c>
      <c r="H48" s="52" t="str">
        <f>IF(ISERROR(VLOOKUP(D48,[2]vylosovanie!$D$10:$N$209,11,0))=TRUE,"",VLOOKUP(D48,[2]vylosovanie!$D$10:$N$209,11,0))</f>
        <v/>
      </c>
      <c r="I48" s="60" t="str">
        <f t="shared" ref="I48" si="19">IF(SUM(H48:H49)=0,"",SUM(H48:H49))</f>
        <v/>
      </c>
    </row>
    <row r="49" spans="1:9" ht="28.5">
      <c r="A49" s="54" t="str">
        <f>IF(ISERROR(10*C48+2)=TRUE,"",10*C48+2)</f>
        <v/>
      </c>
      <c r="C49" s="59"/>
      <c r="D49" s="52"/>
      <c r="E49" s="53" t="str">
        <f>IF(ISERROR(VLOOKUP(D49,[2]vylosovanie!$D$10:$N$209,7,0))=TRUE,"",VLOOKUP(D49,[2]vylosovanie!$D$10:$N$209,7,0))</f>
        <v/>
      </c>
      <c r="F49" s="53" t="str">
        <f>IF(ISERROR(VLOOKUP(E49,'[2]zoznam prihlasenych'!$C$6:$G$206,2,0))=TRUE,"",VLOOKUP(E49,'[2]zoznam prihlasenych'!$C$6:$G$206,2,0))</f>
        <v/>
      </c>
      <c r="G49" s="53" t="str">
        <f>IF(ISERROR(VLOOKUP(D49,[2]vylosovanie!$D$10:$N$209,8,0))=TRUE,"",VLOOKUP(D49,[2]vylosovanie!$D$10:$N$209,8,0))</f>
        <v/>
      </c>
      <c r="H49" s="52" t="str">
        <f>IF(ISERROR(VLOOKUP(D49,[2]vylosovanie!$D$10:$N$209,11,0))=TRUE,"",VLOOKUP(D49,[2]vylosovanie!$D$10:$N$209,11,0))</f>
        <v/>
      </c>
      <c r="I49" s="61"/>
    </row>
    <row r="50" spans="1:9" ht="28.5">
      <c r="A50" s="54" t="str">
        <f>IF(ISERROR(10*C50+1)=TRUE,"",10*C50+1)</f>
        <v/>
      </c>
      <c r="C50" s="59" t="str">
        <f t="shared" si="4"/>
        <v/>
      </c>
      <c r="D50" s="52"/>
      <c r="E50" s="53" t="str">
        <f>IF(ISERROR(VLOOKUP(D50,[2]vylosovanie!$D$10:$N$209,7,0))=TRUE,"",VLOOKUP(D50,[2]vylosovanie!$D$10:$N$209,7,0))</f>
        <v/>
      </c>
      <c r="F50" s="53" t="str">
        <f>IF(ISERROR(VLOOKUP(E50,'[2]zoznam prihlasenych'!$C$6:$G$206,2,0))=TRUE,"",VLOOKUP(E50,'[2]zoznam prihlasenych'!$C$6:$G$206,2,0))</f>
        <v/>
      </c>
      <c r="G50" s="53" t="str">
        <f>IF(ISERROR(VLOOKUP(D50,[2]vylosovanie!$D$10:$N$209,8,0))=TRUE,"",VLOOKUP(D50,[2]vylosovanie!$D$10:$N$209,8,0))</f>
        <v/>
      </c>
      <c r="H50" s="52" t="str">
        <f>IF(ISERROR(VLOOKUP(D50,[2]vylosovanie!$D$10:$N$209,11,0))=TRUE,"",VLOOKUP(D50,[2]vylosovanie!$D$10:$N$209,11,0))</f>
        <v/>
      </c>
      <c r="I50" s="60" t="str">
        <f t="shared" ref="I50" si="20">IF(SUM(H50:H51)=0,"",SUM(H50:H51))</f>
        <v/>
      </c>
    </row>
    <row r="51" spans="1:9" ht="28.5">
      <c r="A51" s="54" t="str">
        <f>IF(ISERROR(10*C50+2)=TRUE,"",10*C50+2)</f>
        <v/>
      </c>
      <c r="C51" s="59"/>
      <c r="D51" s="52"/>
      <c r="E51" s="53" t="str">
        <f>IF(ISERROR(VLOOKUP(D51,[2]vylosovanie!$D$10:$N$209,7,0))=TRUE,"",VLOOKUP(D51,[2]vylosovanie!$D$10:$N$209,7,0))</f>
        <v/>
      </c>
      <c r="F51" s="53" t="str">
        <f>IF(ISERROR(VLOOKUP(E51,'[2]zoznam prihlasenych'!$C$6:$G$206,2,0))=TRUE,"",VLOOKUP(E51,'[2]zoznam prihlasenych'!$C$6:$G$206,2,0))</f>
        <v/>
      </c>
      <c r="G51" s="53" t="str">
        <f>IF(ISERROR(VLOOKUP(D51,[2]vylosovanie!$D$10:$N$209,8,0))=TRUE,"",VLOOKUP(D51,[2]vylosovanie!$D$10:$N$209,8,0))</f>
        <v/>
      </c>
      <c r="H51" s="52" t="str">
        <f>IF(ISERROR(VLOOKUP(D51,[2]vylosovanie!$D$10:$N$209,11,0))=TRUE,"",VLOOKUP(D51,[2]vylosovanie!$D$10:$N$209,11,0))</f>
        <v/>
      </c>
      <c r="I51" s="61"/>
    </row>
    <row r="52" spans="1:9" ht="28.5">
      <c r="A52" s="54" t="str">
        <f>IF(ISERROR(10*C52+1)=TRUE,"",10*C52+1)</f>
        <v/>
      </c>
      <c r="C52" s="59" t="str">
        <f t="shared" si="4"/>
        <v/>
      </c>
      <c r="D52" s="52"/>
      <c r="E52" s="53" t="str">
        <f>IF(ISERROR(VLOOKUP(D52,[2]vylosovanie!$D$10:$N$209,7,0))=TRUE,"",VLOOKUP(D52,[2]vylosovanie!$D$10:$N$209,7,0))</f>
        <v/>
      </c>
      <c r="F52" s="53" t="str">
        <f>IF(ISERROR(VLOOKUP(E52,'[2]zoznam prihlasenych'!$C$6:$G$206,2,0))=TRUE,"",VLOOKUP(E52,'[2]zoznam prihlasenych'!$C$6:$G$206,2,0))</f>
        <v/>
      </c>
      <c r="G52" s="53" t="str">
        <f>IF(ISERROR(VLOOKUP(D52,[2]vylosovanie!$D$10:$N$209,8,0))=TRUE,"",VLOOKUP(D52,[2]vylosovanie!$D$10:$N$209,8,0))</f>
        <v/>
      </c>
      <c r="H52" s="52" t="str">
        <f>IF(ISERROR(VLOOKUP(D52,[2]vylosovanie!$D$10:$N$209,11,0))=TRUE,"",VLOOKUP(D52,[2]vylosovanie!$D$10:$N$209,11,0))</f>
        <v/>
      </c>
      <c r="I52" s="60" t="str">
        <f t="shared" ref="I52" si="21">IF(SUM(H52:H53)=0,"",SUM(H52:H53))</f>
        <v/>
      </c>
    </row>
    <row r="53" spans="1:9" ht="28.5">
      <c r="A53" s="54" t="str">
        <f>IF(ISERROR(10*C52+2)=TRUE,"",10*C52+2)</f>
        <v/>
      </c>
      <c r="C53" s="59"/>
      <c r="D53" s="52"/>
      <c r="E53" s="53" t="str">
        <f>IF(ISERROR(VLOOKUP(D53,[2]vylosovanie!$D$10:$N$209,7,0))=TRUE,"",VLOOKUP(D53,[2]vylosovanie!$D$10:$N$209,7,0))</f>
        <v/>
      </c>
      <c r="F53" s="53" t="str">
        <f>IF(ISERROR(VLOOKUP(E53,'[2]zoznam prihlasenych'!$C$6:$G$206,2,0))=TRUE,"",VLOOKUP(E53,'[2]zoznam prihlasenych'!$C$6:$G$206,2,0))</f>
        <v/>
      </c>
      <c r="G53" s="53" t="str">
        <f>IF(ISERROR(VLOOKUP(D53,[2]vylosovanie!$D$10:$N$209,8,0))=TRUE,"",VLOOKUP(D53,[2]vylosovanie!$D$10:$N$209,8,0))</f>
        <v/>
      </c>
      <c r="H53" s="52" t="str">
        <f>IF(ISERROR(VLOOKUP(D53,[2]vylosovanie!$D$10:$N$209,11,0))=TRUE,"",VLOOKUP(D53,[2]vylosovanie!$D$10:$N$209,11,0))</f>
        <v/>
      </c>
      <c r="I53" s="61"/>
    </row>
    <row r="54" spans="1:9" ht="28.5">
      <c r="A54" s="54" t="str">
        <f>IF(ISERROR(10*C54+1)=TRUE,"",10*C54+1)</f>
        <v/>
      </c>
      <c r="C54" s="59" t="str">
        <f t="shared" si="4"/>
        <v/>
      </c>
      <c r="D54" s="52"/>
      <c r="E54" s="53" t="str">
        <f>IF(ISERROR(VLOOKUP(D54,[2]vylosovanie!$D$10:$N$209,7,0))=TRUE,"",VLOOKUP(D54,[2]vylosovanie!$D$10:$N$209,7,0))</f>
        <v/>
      </c>
      <c r="F54" s="53" t="str">
        <f>IF(ISERROR(VLOOKUP(E54,'[2]zoznam prihlasenych'!$C$6:$G$206,2,0))=TRUE,"",VLOOKUP(E54,'[2]zoznam prihlasenych'!$C$6:$G$206,2,0))</f>
        <v/>
      </c>
      <c r="G54" s="53" t="str">
        <f>IF(ISERROR(VLOOKUP(D54,[2]vylosovanie!$D$10:$N$209,8,0))=TRUE,"",VLOOKUP(D54,[2]vylosovanie!$D$10:$N$209,8,0))</f>
        <v/>
      </c>
      <c r="H54" s="52" t="str">
        <f>IF(ISERROR(VLOOKUP(D54,[2]vylosovanie!$D$10:$N$209,11,0))=TRUE,"",VLOOKUP(D54,[2]vylosovanie!$D$10:$N$209,11,0))</f>
        <v/>
      </c>
      <c r="I54" s="60" t="str">
        <f t="shared" ref="I54" si="22">IF(SUM(H54:H55)=0,"",SUM(H54:H55))</f>
        <v/>
      </c>
    </row>
    <row r="55" spans="1:9" ht="28.5">
      <c r="A55" s="54" t="str">
        <f>IF(ISERROR(10*C54+2)=TRUE,"",10*C54+2)</f>
        <v/>
      </c>
      <c r="C55" s="59"/>
      <c r="D55" s="52"/>
      <c r="E55" s="53" t="str">
        <f>IF(ISERROR(VLOOKUP(D55,[2]vylosovanie!$D$10:$N$209,7,0))=TRUE,"",VLOOKUP(D55,[2]vylosovanie!$D$10:$N$209,7,0))</f>
        <v/>
      </c>
      <c r="F55" s="53" t="str">
        <f>IF(ISERROR(VLOOKUP(E55,'[2]zoznam prihlasenych'!$C$6:$G$206,2,0))=TRUE,"",VLOOKUP(E55,'[2]zoznam prihlasenych'!$C$6:$G$206,2,0))</f>
        <v/>
      </c>
      <c r="G55" s="53" t="str">
        <f>IF(ISERROR(VLOOKUP(D55,[2]vylosovanie!$D$10:$N$209,8,0))=TRUE,"",VLOOKUP(D55,[2]vylosovanie!$D$10:$N$209,8,0))</f>
        <v/>
      </c>
      <c r="H55" s="52" t="str">
        <f>IF(ISERROR(VLOOKUP(D55,[2]vylosovanie!$D$10:$N$209,11,0))=TRUE,"",VLOOKUP(D55,[2]vylosovanie!$D$10:$N$209,11,0))</f>
        <v/>
      </c>
      <c r="I55" s="61"/>
    </row>
    <row r="56" spans="1:9" ht="28.5">
      <c r="A56" s="54" t="str">
        <f>IF(ISERROR(10*C56+1)=TRUE,"",10*C56+1)</f>
        <v/>
      </c>
      <c r="C56" s="59" t="str">
        <f t="shared" si="4"/>
        <v/>
      </c>
      <c r="D56" s="52"/>
      <c r="E56" s="53" t="str">
        <f>IF(ISERROR(VLOOKUP(D56,[2]vylosovanie!$D$10:$N$209,7,0))=TRUE,"",VLOOKUP(D56,[2]vylosovanie!$D$10:$N$209,7,0))</f>
        <v/>
      </c>
      <c r="F56" s="53" t="str">
        <f>IF(ISERROR(VLOOKUP(E56,'[2]zoznam prihlasenych'!$C$6:$G$206,2,0))=TRUE,"",VLOOKUP(E56,'[2]zoznam prihlasenych'!$C$6:$G$206,2,0))</f>
        <v/>
      </c>
      <c r="G56" s="53" t="str">
        <f>IF(ISERROR(VLOOKUP(D56,[2]vylosovanie!$D$10:$N$209,8,0))=TRUE,"",VLOOKUP(D56,[2]vylosovanie!$D$10:$N$209,8,0))</f>
        <v/>
      </c>
      <c r="H56" s="52" t="str">
        <f>IF(ISERROR(VLOOKUP(D56,[2]vylosovanie!$D$10:$N$209,11,0))=TRUE,"",VLOOKUP(D56,[2]vylosovanie!$D$10:$N$209,11,0))</f>
        <v/>
      </c>
      <c r="I56" s="60" t="str">
        <f t="shared" ref="I56" si="23">IF(SUM(H56:H57)=0,"",SUM(H56:H57))</f>
        <v/>
      </c>
    </row>
    <row r="57" spans="1:9" ht="28.5">
      <c r="A57" s="54" t="str">
        <f>IF(ISERROR(10*C56+2)=TRUE,"",10*C56+2)</f>
        <v/>
      </c>
      <c r="C57" s="59"/>
      <c r="D57" s="52"/>
      <c r="E57" s="53" t="str">
        <f>IF(ISERROR(VLOOKUP(D57,[2]vylosovanie!$D$10:$N$209,7,0))=TRUE,"",VLOOKUP(D57,[2]vylosovanie!$D$10:$N$209,7,0))</f>
        <v/>
      </c>
      <c r="F57" s="53" t="str">
        <f>IF(ISERROR(VLOOKUP(E57,'[2]zoznam prihlasenych'!$C$6:$G$206,2,0))=TRUE,"",VLOOKUP(E57,'[2]zoznam prihlasenych'!$C$6:$G$206,2,0))</f>
        <v/>
      </c>
      <c r="G57" s="53" t="str">
        <f>IF(ISERROR(VLOOKUP(D57,[2]vylosovanie!$D$10:$N$209,8,0))=TRUE,"",VLOOKUP(D57,[2]vylosovanie!$D$10:$N$209,8,0))</f>
        <v/>
      </c>
      <c r="H57" s="52" t="str">
        <f>IF(ISERROR(VLOOKUP(D57,[2]vylosovanie!$D$10:$N$209,11,0))=TRUE,"",VLOOKUP(D57,[2]vylosovanie!$D$10:$N$209,11,0))</f>
        <v/>
      </c>
      <c r="I57" s="61"/>
    </row>
    <row r="58" spans="1:9" ht="28.5">
      <c r="A58" s="54" t="str">
        <f>IF(ISERROR(10*C58+1)=TRUE,"",10*C58+1)</f>
        <v/>
      </c>
      <c r="C58" s="59" t="str">
        <f t="shared" si="4"/>
        <v/>
      </c>
      <c r="D58" s="52"/>
      <c r="E58" s="53" t="str">
        <f>IF(ISERROR(VLOOKUP(D58,[2]vylosovanie!$D$10:$N$209,7,0))=TRUE,"",VLOOKUP(D58,[2]vylosovanie!$D$10:$N$209,7,0))</f>
        <v/>
      </c>
      <c r="F58" s="53" t="str">
        <f>IF(ISERROR(VLOOKUP(E58,'[2]zoznam prihlasenych'!$C$6:$G$206,2,0))=TRUE,"",VLOOKUP(E58,'[2]zoznam prihlasenych'!$C$6:$G$206,2,0))</f>
        <v/>
      </c>
      <c r="G58" s="53" t="str">
        <f>IF(ISERROR(VLOOKUP(D58,[2]vylosovanie!$D$10:$N$209,8,0))=TRUE,"",VLOOKUP(D58,[2]vylosovanie!$D$10:$N$209,8,0))</f>
        <v/>
      </c>
      <c r="H58" s="52" t="str">
        <f>IF(ISERROR(VLOOKUP(D58,[2]vylosovanie!$D$10:$N$209,11,0))=TRUE,"",VLOOKUP(D58,[2]vylosovanie!$D$10:$N$209,11,0))</f>
        <v/>
      </c>
      <c r="I58" s="60" t="str">
        <f t="shared" ref="I58" si="24">IF(SUM(H58:H59)=0,"",SUM(H58:H59))</f>
        <v/>
      </c>
    </row>
    <row r="59" spans="1:9" ht="28.5">
      <c r="A59" s="54" t="str">
        <f>IF(ISERROR(10*C58+2)=TRUE,"",10*C58+2)</f>
        <v/>
      </c>
      <c r="C59" s="59"/>
      <c r="D59" s="52"/>
      <c r="E59" s="53" t="str">
        <f>IF(ISERROR(VLOOKUP(D59,[2]vylosovanie!$D$10:$N$209,7,0))=TRUE,"",VLOOKUP(D59,[2]vylosovanie!$D$10:$N$209,7,0))</f>
        <v/>
      </c>
      <c r="F59" s="53" t="str">
        <f>IF(ISERROR(VLOOKUP(E59,'[2]zoznam prihlasenych'!$C$6:$G$206,2,0))=TRUE,"",VLOOKUP(E59,'[2]zoznam prihlasenych'!$C$6:$G$206,2,0))</f>
        <v/>
      </c>
      <c r="G59" s="53" t="str">
        <f>IF(ISERROR(VLOOKUP(D59,[2]vylosovanie!$D$10:$N$209,8,0))=TRUE,"",VLOOKUP(D59,[2]vylosovanie!$D$10:$N$209,8,0))</f>
        <v/>
      </c>
      <c r="H59" s="52" t="str">
        <f>IF(ISERROR(VLOOKUP(D59,[2]vylosovanie!$D$10:$N$209,11,0))=TRUE,"",VLOOKUP(D59,[2]vylosovanie!$D$10:$N$209,11,0))</f>
        <v/>
      </c>
      <c r="I59" s="61"/>
    </row>
    <row r="60" spans="1:9" ht="28.5">
      <c r="A60" s="54" t="str">
        <f>IF(ISERROR(10*C60+1)=TRUE,"",10*C60+1)</f>
        <v/>
      </c>
      <c r="C60" s="59" t="str">
        <f t="shared" si="4"/>
        <v/>
      </c>
      <c r="D60" s="52"/>
      <c r="E60" s="53" t="str">
        <f>IF(ISERROR(VLOOKUP(D60,[2]vylosovanie!$D$10:$N$209,7,0))=TRUE,"",VLOOKUP(D60,[2]vylosovanie!$D$10:$N$209,7,0))</f>
        <v/>
      </c>
      <c r="F60" s="53" t="str">
        <f>IF(ISERROR(VLOOKUP(E60,'[2]zoznam prihlasenych'!$C$6:$G$206,2,0))=TRUE,"",VLOOKUP(E60,'[2]zoznam prihlasenych'!$C$6:$G$206,2,0))</f>
        <v/>
      </c>
      <c r="G60" s="53" t="str">
        <f>IF(ISERROR(VLOOKUP(D60,[2]vylosovanie!$D$10:$N$209,8,0))=TRUE,"",VLOOKUP(D60,[2]vylosovanie!$D$10:$N$209,8,0))</f>
        <v/>
      </c>
      <c r="H60" s="52" t="str">
        <f>IF(ISERROR(VLOOKUP(D60,[2]vylosovanie!$D$10:$N$209,11,0))=TRUE,"",VLOOKUP(D60,[2]vylosovanie!$D$10:$N$209,11,0))</f>
        <v/>
      </c>
      <c r="I60" s="60" t="str">
        <f t="shared" ref="I60" si="25">IF(SUM(H60:H61)=0,"",SUM(H60:H61))</f>
        <v/>
      </c>
    </row>
    <row r="61" spans="1:9" ht="28.5">
      <c r="A61" s="54" t="str">
        <f>IF(ISERROR(10*C60+2)=TRUE,"",10*C60+2)</f>
        <v/>
      </c>
      <c r="C61" s="59"/>
      <c r="D61" s="52"/>
      <c r="E61" s="53" t="str">
        <f>IF(ISERROR(VLOOKUP(D61,[2]vylosovanie!$D$10:$N$209,7,0))=TRUE,"",VLOOKUP(D61,[2]vylosovanie!$D$10:$N$209,7,0))</f>
        <v/>
      </c>
      <c r="F61" s="53" t="str">
        <f>IF(ISERROR(VLOOKUP(E61,'[2]zoznam prihlasenych'!$C$6:$G$206,2,0))=TRUE,"",VLOOKUP(E61,'[2]zoznam prihlasenych'!$C$6:$G$206,2,0))</f>
        <v/>
      </c>
      <c r="G61" s="53" t="str">
        <f>IF(ISERROR(VLOOKUP(D61,[2]vylosovanie!$D$10:$N$209,8,0))=TRUE,"",VLOOKUP(D61,[2]vylosovanie!$D$10:$N$209,8,0))</f>
        <v/>
      </c>
      <c r="H61" s="52" t="str">
        <f>IF(ISERROR(VLOOKUP(D61,[2]vylosovanie!$D$10:$N$209,11,0))=TRUE,"",VLOOKUP(D61,[2]vylosovanie!$D$10:$N$209,11,0))</f>
        <v/>
      </c>
      <c r="I61" s="61"/>
    </row>
    <row r="62" spans="1:9" ht="28.5">
      <c r="A62" s="54" t="str">
        <f>IF(ISERROR(10*C62+1)=TRUE,"",10*C62+1)</f>
        <v/>
      </c>
      <c r="C62" s="59" t="str">
        <f t="shared" si="4"/>
        <v/>
      </c>
      <c r="D62" s="52"/>
      <c r="E62" s="53" t="str">
        <f>IF(ISERROR(VLOOKUP(D62,[2]vylosovanie!$D$10:$N$209,7,0))=TRUE,"",VLOOKUP(D62,[2]vylosovanie!$D$10:$N$209,7,0))</f>
        <v/>
      </c>
      <c r="F62" s="53" t="str">
        <f>IF(ISERROR(VLOOKUP(E62,'[2]zoznam prihlasenych'!$C$6:$G$206,2,0))=TRUE,"",VLOOKUP(E62,'[2]zoznam prihlasenych'!$C$6:$G$206,2,0))</f>
        <v/>
      </c>
      <c r="G62" s="53" t="str">
        <f>IF(ISERROR(VLOOKUP(D62,[2]vylosovanie!$D$10:$N$209,8,0))=TRUE,"",VLOOKUP(D62,[2]vylosovanie!$D$10:$N$209,8,0))</f>
        <v/>
      </c>
      <c r="H62" s="52" t="str">
        <f>IF(ISERROR(VLOOKUP(D62,[2]vylosovanie!$D$10:$N$209,11,0))=TRUE,"",VLOOKUP(D62,[2]vylosovanie!$D$10:$N$209,11,0))</f>
        <v/>
      </c>
      <c r="I62" s="60" t="str">
        <f t="shared" ref="I62" si="26">IF(SUM(H62:H63)=0,"",SUM(H62:H63))</f>
        <v/>
      </c>
    </row>
    <row r="63" spans="1:9" ht="28.5">
      <c r="A63" s="54" t="str">
        <f>IF(ISERROR(10*C62+2)=TRUE,"",10*C62+2)</f>
        <v/>
      </c>
      <c r="C63" s="59"/>
      <c r="D63" s="52"/>
      <c r="E63" s="53" t="str">
        <f>IF(ISERROR(VLOOKUP(D63,[2]vylosovanie!$D$10:$N$209,7,0))=TRUE,"",VLOOKUP(D63,[2]vylosovanie!$D$10:$N$209,7,0))</f>
        <v/>
      </c>
      <c r="F63" s="53" t="str">
        <f>IF(ISERROR(VLOOKUP(E63,'[2]zoznam prihlasenych'!$C$6:$G$206,2,0))=TRUE,"",VLOOKUP(E63,'[2]zoznam prihlasenych'!$C$6:$G$206,2,0))</f>
        <v/>
      </c>
      <c r="G63" s="53" t="str">
        <f>IF(ISERROR(VLOOKUP(D63,[2]vylosovanie!$D$10:$N$209,8,0))=TRUE,"",VLOOKUP(D63,[2]vylosovanie!$D$10:$N$209,8,0))</f>
        <v/>
      </c>
      <c r="H63" s="52" t="str">
        <f>IF(ISERROR(VLOOKUP(D63,[2]vylosovanie!$D$10:$N$209,11,0))=TRUE,"",VLOOKUP(D63,[2]vylosovanie!$D$10:$N$209,11,0))</f>
        <v/>
      </c>
      <c r="I63" s="61"/>
    </row>
    <row r="64" spans="1:9" ht="28.5">
      <c r="A64" s="54" t="str">
        <f>IF(ISERROR(10*C64+1)=TRUE,"",10*C64+1)</f>
        <v/>
      </c>
      <c r="C64" s="59" t="str">
        <f t="shared" si="4"/>
        <v/>
      </c>
      <c r="D64" s="52"/>
      <c r="E64" s="53" t="str">
        <f>IF(ISERROR(VLOOKUP(D64,[2]vylosovanie!$D$10:$N$209,7,0))=TRUE,"",VLOOKUP(D64,[2]vylosovanie!$D$10:$N$209,7,0))</f>
        <v/>
      </c>
      <c r="F64" s="53" t="str">
        <f>IF(ISERROR(VLOOKUP(E64,'[2]zoznam prihlasenych'!$C$6:$G$206,2,0))=TRUE,"",VLOOKUP(E64,'[2]zoznam prihlasenych'!$C$6:$G$206,2,0))</f>
        <v/>
      </c>
      <c r="G64" s="53" t="str">
        <f>IF(ISERROR(VLOOKUP(D64,[2]vylosovanie!$D$10:$N$209,8,0))=TRUE,"",VLOOKUP(D64,[2]vylosovanie!$D$10:$N$209,8,0))</f>
        <v/>
      </c>
      <c r="H64" s="52" t="str">
        <f>IF(ISERROR(VLOOKUP(D64,[2]vylosovanie!$D$10:$N$209,11,0))=TRUE,"",VLOOKUP(D64,[2]vylosovanie!$D$10:$N$209,11,0))</f>
        <v/>
      </c>
      <c r="I64" s="60" t="str">
        <f t="shared" ref="I64" si="27">IF(SUM(H64:H65)=0,"",SUM(H64:H65))</f>
        <v/>
      </c>
    </row>
    <row r="65" spans="1:9" ht="28.5">
      <c r="A65" s="54" t="str">
        <f>IF(ISERROR(10*C64+2)=TRUE,"",10*C64+2)</f>
        <v/>
      </c>
      <c r="C65" s="59"/>
      <c r="D65" s="52"/>
      <c r="E65" s="53" t="str">
        <f>IF(ISERROR(VLOOKUP(D65,[2]vylosovanie!$D$10:$N$209,7,0))=TRUE,"",VLOOKUP(D65,[2]vylosovanie!$D$10:$N$209,7,0))</f>
        <v/>
      </c>
      <c r="F65" s="53" t="str">
        <f>IF(ISERROR(VLOOKUP(E65,'[2]zoznam prihlasenych'!$C$6:$G$206,2,0))=TRUE,"",VLOOKUP(E65,'[2]zoznam prihlasenych'!$C$6:$G$206,2,0))</f>
        <v/>
      </c>
      <c r="G65" s="53" t="str">
        <f>IF(ISERROR(VLOOKUP(D65,[2]vylosovanie!$D$10:$N$209,8,0))=TRUE,"",VLOOKUP(D65,[2]vylosovanie!$D$10:$N$209,8,0))</f>
        <v/>
      </c>
      <c r="H65" s="52" t="str">
        <f>IF(ISERROR(VLOOKUP(D65,[2]vylosovanie!$D$10:$N$209,11,0))=TRUE,"",VLOOKUP(D65,[2]vylosovanie!$D$10:$N$209,11,0))</f>
        <v/>
      </c>
      <c r="I65" s="61"/>
    </row>
    <row r="66" spans="1:9" ht="28.5">
      <c r="A66" s="54" t="str">
        <f>IF(ISERROR(10*C66+1)=TRUE,"",10*C66+1)</f>
        <v/>
      </c>
      <c r="C66" s="59" t="str">
        <f t="shared" si="4"/>
        <v/>
      </c>
      <c r="D66" s="52"/>
      <c r="E66" s="53" t="str">
        <f>IF(ISERROR(VLOOKUP(D66,[2]vylosovanie!$D$10:$N$209,7,0))=TRUE,"",VLOOKUP(D66,[2]vylosovanie!$D$10:$N$209,7,0))</f>
        <v/>
      </c>
      <c r="F66" s="53" t="str">
        <f>IF(ISERROR(VLOOKUP(E66,'[2]zoznam prihlasenych'!$C$6:$G$206,2,0))=TRUE,"",VLOOKUP(E66,'[2]zoznam prihlasenych'!$C$6:$G$206,2,0))</f>
        <v/>
      </c>
      <c r="G66" s="53" t="str">
        <f>IF(ISERROR(VLOOKUP(D66,[2]vylosovanie!$D$10:$N$209,8,0))=TRUE,"",VLOOKUP(D66,[2]vylosovanie!$D$10:$N$209,8,0))</f>
        <v/>
      </c>
      <c r="H66" s="52" t="str">
        <f>IF(ISERROR(VLOOKUP(D66,[2]vylosovanie!$D$10:$N$209,11,0))=TRUE,"",VLOOKUP(D66,[2]vylosovanie!$D$10:$N$209,11,0))</f>
        <v/>
      </c>
      <c r="I66" s="60" t="str">
        <f t="shared" ref="I66" si="28">IF(SUM(H66:H67)=0,"",SUM(H66:H67))</f>
        <v/>
      </c>
    </row>
    <row r="67" spans="1:9" ht="28.5">
      <c r="A67" s="54" t="str">
        <f>IF(ISERROR(10*C66+2)=TRUE,"",10*C66+2)</f>
        <v/>
      </c>
      <c r="C67" s="59"/>
      <c r="D67" s="52"/>
      <c r="E67" s="53" t="str">
        <f>IF(ISERROR(VLOOKUP(D67,[2]vylosovanie!$D$10:$N$209,7,0))=TRUE,"",VLOOKUP(D67,[2]vylosovanie!$D$10:$N$209,7,0))</f>
        <v/>
      </c>
      <c r="F67" s="53" t="str">
        <f>IF(ISERROR(VLOOKUP(E67,'[2]zoznam prihlasenych'!$C$6:$G$206,2,0))=TRUE,"",VLOOKUP(E67,'[2]zoznam prihlasenych'!$C$6:$G$206,2,0))</f>
        <v/>
      </c>
      <c r="G67" s="53" t="str">
        <f>IF(ISERROR(VLOOKUP(D67,[2]vylosovanie!$D$10:$N$209,8,0))=TRUE,"",VLOOKUP(D67,[2]vylosovanie!$D$10:$N$209,8,0))</f>
        <v/>
      </c>
      <c r="H67" s="52" t="str">
        <f>IF(ISERROR(VLOOKUP(D67,[2]vylosovanie!$D$10:$N$209,11,0))=TRUE,"",VLOOKUP(D67,[2]vylosovanie!$D$10:$N$209,11,0))</f>
        <v/>
      </c>
      <c r="I67" s="61"/>
    </row>
    <row r="68" spans="1:9" ht="28.5">
      <c r="A68" s="54" t="str">
        <f>IF(ISERROR(10*C68+1)=TRUE,"",10*C68+1)</f>
        <v/>
      </c>
      <c r="C68" s="59" t="str">
        <f t="shared" si="4"/>
        <v/>
      </c>
      <c r="D68" s="52"/>
      <c r="E68" s="53" t="str">
        <f>IF(ISERROR(VLOOKUP(D68,[2]vylosovanie!$D$10:$N$209,7,0))=TRUE,"",VLOOKUP(D68,[2]vylosovanie!$D$10:$N$209,7,0))</f>
        <v/>
      </c>
      <c r="F68" s="53" t="str">
        <f>IF(ISERROR(VLOOKUP(E68,'[2]zoznam prihlasenych'!$C$6:$G$206,2,0))=TRUE,"",VLOOKUP(E68,'[2]zoznam prihlasenych'!$C$6:$G$206,2,0))</f>
        <v/>
      </c>
      <c r="G68" s="53" t="str">
        <f>IF(ISERROR(VLOOKUP(D68,[2]vylosovanie!$D$10:$N$209,8,0))=TRUE,"",VLOOKUP(D68,[2]vylosovanie!$D$10:$N$209,8,0))</f>
        <v/>
      </c>
      <c r="H68" s="52" t="str">
        <f>IF(ISERROR(VLOOKUP(D68,[2]vylosovanie!$D$10:$N$209,11,0))=TRUE,"",VLOOKUP(D68,[2]vylosovanie!$D$10:$N$209,11,0))</f>
        <v/>
      </c>
      <c r="I68" s="60" t="str">
        <f t="shared" ref="I68" si="29">IF(SUM(H68:H69)=0,"",SUM(H68:H69))</f>
        <v/>
      </c>
    </row>
    <row r="69" spans="1:9" ht="28.5">
      <c r="A69" s="54" t="str">
        <f>IF(ISERROR(10*C68+2)=TRUE,"",10*C68+2)</f>
        <v/>
      </c>
      <c r="C69" s="59"/>
      <c r="D69" s="52"/>
      <c r="E69" s="53" t="str">
        <f>IF(ISERROR(VLOOKUP(D69,[2]vylosovanie!$D$10:$N$209,7,0))=TRUE,"",VLOOKUP(D69,[2]vylosovanie!$D$10:$N$209,7,0))</f>
        <v/>
      </c>
      <c r="F69" s="53" t="str">
        <f>IF(ISERROR(VLOOKUP(E69,'[2]zoznam prihlasenych'!$C$6:$G$206,2,0))=TRUE,"",VLOOKUP(E69,'[2]zoznam prihlasenych'!$C$6:$G$206,2,0))</f>
        <v/>
      </c>
      <c r="G69" s="53" t="str">
        <f>IF(ISERROR(VLOOKUP(D69,[2]vylosovanie!$D$10:$N$209,8,0))=TRUE,"",VLOOKUP(D69,[2]vylosovanie!$D$10:$N$209,8,0))</f>
        <v/>
      </c>
      <c r="H69" s="52" t="str">
        <f>IF(ISERROR(VLOOKUP(D69,[2]vylosovanie!$D$10:$N$209,11,0))=TRUE,"",VLOOKUP(D69,[2]vylosovanie!$D$10:$N$209,11,0))</f>
        <v/>
      </c>
      <c r="I69" s="61"/>
    </row>
    <row r="70" spans="1:9" ht="28.5">
      <c r="A70" s="54" t="str">
        <f>IF(ISERROR(10*C70+1)=TRUE,"",10*C70+1)</f>
        <v/>
      </c>
      <c r="C70" s="59" t="str">
        <f t="shared" si="4"/>
        <v/>
      </c>
      <c r="D70" s="52"/>
      <c r="E70" s="53" t="str">
        <f>IF(ISERROR(VLOOKUP(D70,[2]vylosovanie!$D$10:$N$209,7,0))=TRUE,"",VLOOKUP(D70,[2]vylosovanie!$D$10:$N$209,7,0))</f>
        <v/>
      </c>
      <c r="F70" s="53" t="str">
        <f>IF(ISERROR(VLOOKUP(E70,'[2]zoznam prihlasenych'!$C$6:$G$206,2,0))=TRUE,"",VLOOKUP(E70,'[2]zoznam prihlasenych'!$C$6:$G$206,2,0))</f>
        <v/>
      </c>
      <c r="G70" s="53" t="str">
        <f>IF(ISERROR(VLOOKUP(D70,[2]vylosovanie!$D$10:$N$209,8,0))=TRUE,"",VLOOKUP(D70,[2]vylosovanie!$D$10:$N$209,8,0))</f>
        <v/>
      </c>
      <c r="H70" s="52" t="str">
        <f>IF(ISERROR(VLOOKUP(D70,[2]vylosovanie!$D$10:$N$209,11,0))=TRUE,"",VLOOKUP(D70,[2]vylosovanie!$D$10:$N$209,11,0))</f>
        <v/>
      </c>
      <c r="I70" s="60" t="str">
        <f t="shared" ref="I70" si="30">IF(SUM(H70:H71)=0,"",SUM(H70:H71))</f>
        <v/>
      </c>
    </row>
    <row r="71" spans="1:9" ht="28.5">
      <c r="A71" s="54" t="str">
        <f>IF(ISERROR(10*C70+2)=TRUE,"",10*C70+2)</f>
        <v/>
      </c>
      <c r="C71" s="59"/>
      <c r="D71" s="52"/>
      <c r="E71" s="53" t="str">
        <f>IF(ISERROR(VLOOKUP(D71,[2]vylosovanie!$D$10:$N$209,7,0))=TRUE,"",VLOOKUP(D71,[2]vylosovanie!$D$10:$N$209,7,0))</f>
        <v/>
      </c>
      <c r="F71" s="53" t="str">
        <f>IF(ISERROR(VLOOKUP(E71,'[2]zoznam prihlasenych'!$C$6:$G$206,2,0))=TRUE,"",VLOOKUP(E71,'[2]zoznam prihlasenych'!$C$6:$G$206,2,0))</f>
        <v/>
      </c>
      <c r="G71" s="53" t="str">
        <f>IF(ISERROR(VLOOKUP(D71,[2]vylosovanie!$D$10:$N$209,8,0))=TRUE,"",VLOOKUP(D71,[2]vylosovanie!$D$10:$N$209,8,0))</f>
        <v/>
      </c>
      <c r="H71" s="52" t="str">
        <f>IF(ISERROR(VLOOKUP(D71,[2]vylosovanie!$D$10:$N$209,11,0))=TRUE,"",VLOOKUP(D71,[2]vylosovanie!$D$10:$N$209,11,0))</f>
        <v/>
      </c>
      <c r="I71" s="61"/>
    </row>
    <row r="72" spans="1:9" ht="28.5">
      <c r="A72" s="54" t="str">
        <f>IF(ISERROR(10*C72+1)=TRUE,"",10*C72+1)</f>
        <v/>
      </c>
      <c r="C72" s="59" t="str">
        <f t="shared" si="4"/>
        <v/>
      </c>
      <c r="D72" s="52"/>
      <c r="E72" s="53" t="str">
        <f>IF(ISERROR(VLOOKUP(D72,[2]vylosovanie!$D$10:$N$209,7,0))=TRUE,"",VLOOKUP(D72,[2]vylosovanie!$D$10:$N$209,7,0))</f>
        <v/>
      </c>
      <c r="F72" s="53" t="str">
        <f>IF(ISERROR(VLOOKUP(E72,'[2]zoznam prihlasenych'!$C$6:$G$206,2,0))=TRUE,"",VLOOKUP(E72,'[2]zoznam prihlasenych'!$C$6:$G$206,2,0))</f>
        <v/>
      </c>
      <c r="G72" s="53" t="str">
        <f>IF(ISERROR(VLOOKUP(D72,[2]vylosovanie!$D$10:$N$209,8,0))=TRUE,"",VLOOKUP(D72,[2]vylosovanie!$D$10:$N$209,8,0))</f>
        <v/>
      </c>
      <c r="H72" s="52" t="str">
        <f>IF(ISERROR(VLOOKUP(D72,[2]vylosovanie!$D$10:$N$209,11,0))=TRUE,"",VLOOKUP(D72,[2]vylosovanie!$D$10:$N$209,11,0))</f>
        <v/>
      </c>
      <c r="I72" s="60" t="str">
        <f t="shared" ref="I72" si="31">IF(SUM(H72:H73)=0,"",SUM(H72:H73))</f>
        <v/>
      </c>
    </row>
    <row r="73" spans="1:9" ht="28.5">
      <c r="A73" s="54" t="str">
        <f>IF(ISERROR(10*C72+2)=TRUE,"",10*C72+2)</f>
        <v/>
      </c>
      <c r="C73" s="59"/>
      <c r="D73" s="52"/>
      <c r="E73" s="53" t="str">
        <f>IF(ISERROR(VLOOKUP(D73,[2]vylosovanie!$D$10:$N$209,7,0))=TRUE,"",VLOOKUP(D73,[2]vylosovanie!$D$10:$N$209,7,0))</f>
        <v/>
      </c>
      <c r="F73" s="53" t="str">
        <f>IF(ISERROR(VLOOKUP(E73,'[2]zoznam prihlasenych'!$C$6:$G$206,2,0))=TRUE,"",VLOOKUP(E73,'[2]zoznam prihlasenych'!$C$6:$G$206,2,0))</f>
        <v/>
      </c>
      <c r="G73" s="53" t="str">
        <f>IF(ISERROR(VLOOKUP(D73,[2]vylosovanie!$D$10:$N$209,8,0))=TRUE,"",VLOOKUP(D73,[2]vylosovanie!$D$10:$N$209,8,0))</f>
        <v/>
      </c>
      <c r="H73" s="52" t="str">
        <f>IF(ISERROR(VLOOKUP(D73,[2]vylosovanie!$D$10:$N$209,11,0))=TRUE,"",VLOOKUP(D73,[2]vylosovanie!$D$10:$N$209,11,0))</f>
        <v/>
      </c>
      <c r="I73" s="61"/>
    </row>
    <row r="74" spans="1:9" ht="28.5">
      <c r="A74" s="54" t="str">
        <f>IF(ISERROR(10*C74+1)=TRUE,"",10*C74+1)</f>
        <v/>
      </c>
      <c r="C74" s="59" t="str">
        <f t="shared" si="4"/>
        <v/>
      </c>
      <c r="D74" s="52"/>
      <c r="E74" s="53" t="str">
        <f>IF(ISERROR(VLOOKUP(D74,[2]vylosovanie!$D$10:$N$209,7,0))=TRUE,"",VLOOKUP(D74,[2]vylosovanie!$D$10:$N$209,7,0))</f>
        <v/>
      </c>
      <c r="F74" s="53" t="str">
        <f>IF(ISERROR(VLOOKUP(E74,'[2]zoznam prihlasenych'!$C$6:$G$206,2,0))=TRUE,"",VLOOKUP(E74,'[2]zoznam prihlasenych'!$C$6:$G$206,2,0))</f>
        <v/>
      </c>
      <c r="G74" s="53" t="str">
        <f>IF(ISERROR(VLOOKUP(D74,[2]vylosovanie!$D$10:$N$209,8,0))=TRUE,"",VLOOKUP(D74,[2]vylosovanie!$D$10:$N$209,8,0))</f>
        <v/>
      </c>
      <c r="H74" s="52" t="str">
        <f>IF(ISERROR(VLOOKUP(D74,[2]vylosovanie!$D$10:$N$209,11,0))=TRUE,"",VLOOKUP(D74,[2]vylosovanie!$D$10:$N$209,11,0))</f>
        <v/>
      </c>
      <c r="I74" s="60" t="str">
        <f t="shared" ref="I74" si="32">IF(SUM(H74:H75)=0,"",SUM(H74:H75))</f>
        <v/>
      </c>
    </row>
    <row r="75" spans="1:9" ht="28.5">
      <c r="A75" s="54" t="str">
        <f>IF(ISERROR(10*C74+2)=TRUE,"",10*C74+2)</f>
        <v/>
      </c>
      <c r="C75" s="59"/>
      <c r="D75" s="52"/>
      <c r="E75" s="53" t="str">
        <f>IF(ISERROR(VLOOKUP(D75,[2]vylosovanie!$D$10:$N$209,7,0))=TRUE,"",VLOOKUP(D75,[2]vylosovanie!$D$10:$N$209,7,0))</f>
        <v/>
      </c>
      <c r="F75" s="53" t="str">
        <f>IF(ISERROR(VLOOKUP(E75,'[2]zoznam prihlasenych'!$C$6:$G$206,2,0))=TRUE,"",VLOOKUP(E75,'[2]zoznam prihlasenych'!$C$6:$G$206,2,0))</f>
        <v/>
      </c>
      <c r="G75" s="53" t="str">
        <f>IF(ISERROR(VLOOKUP(D75,[2]vylosovanie!$D$10:$N$209,8,0))=TRUE,"",VLOOKUP(D75,[2]vylosovanie!$D$10:$N$209,8,0))</f>
        <v/>
      </c>
      <c r="H75" s="52" t="str">
        <f>IF(ISERROR(VLOOKUP(D75,[2]vylosovanie!$D$10:$N$209,11,0))=TRUE,"",VLOOKUP(D75,[2]vylosovanie!$D$10:$N$209,11,0))</f>
        <v/>
      </c>
      <c r="I75" s="61"/>
    </row>
    <row r="76" spans="1:9" ht="28.5">
      <c r="A76" s="54" t="str">
        <f>IF(ISERROR(10*C76+1)=TRUE,"",10*C76+1)</f>
        <v/>
      </c>
      <c r="C76" s="59" t="str">
        <f t="shared" si="4"/>
        <v/>
      </c>
      <c r="D76" s="52"/>
      <c r="E76" s="53" t="str">
        <f>IF(ISERROR(VLOOKUP(D76,[2]vylosovanie!$D$10:$N$209,7,0))=TRUE,"",VLOOKUP(D76,[2]vylosovanie!$D$10:$N$209,7,0))</f>
        <v/>
      </c>
      <c r="F76" s="53" t="str">
        <f>IF(ISERROR(VLOOKUP(E76,'[2]zoznam prihlasenych'!$C$6:$G$206,2,0))=TRUE,"",VLOOKUP(E76,'[2]zoznam prihlasenych'!$C$6:$G$206,2,0))</f>
        <v/>
      </c>
      <c r="G76" s="53" t="str">
        <f>IF(ISERROR(VLOOKUP(D76,[2]vylosovanie!$D$10:$N$209,8,0))=TRUE,"",VLOOKUP(D76,[2]vylosovanie!$D$10:$N$209,8,0))</f>
        <v/>
      </c>
      <c r="H76" s="52" t="str">
        <f>IF(ISERROR(VLOOKUP(D76,[2]vylosovanie!$D$10:$N$209,11,0))=TRUE,"",VLOOKUP(D76,[2]vylosovanie!$D$10:$N$209,11,0))</f>
        <v/>
      </c>
      <c r="I76" s="60" t="str">
        <f t="shared" ref="I76" si="33">IF(SUM(H76:H77)=0,"",SUM(H76:H77))</f>
        <v/>
      </c>
    </row>
    <row r="77" spans="1:9" ht="28.5">
      <c r="A77" s="54" t="str">
        <f>IF(ISERROR(10*C76+2)=TRUE,"",10*C76+2)</f>
        <v/>
      </c>
      <c r="C77" s="59"/>
      <c r="D77" s="52"/>
      <c r="E77" s="53" t="str">
        <f>IF(ISERROR(VLOOKUP(D77,[2]vylosovanie!$D$10:$N$209,7,0))=TRUE,"",VLOOKUP(D77,[2]vylosovanie!$D$10:$N$209,7,0))</f>
        <v/>
      </c>
      <c r="F77" s="53" t="str">
        <f>IF(ISERROR(VLOOKUP(E77,'[2]zoznam prihlasenych'!$C$6:$G$206,2,0))=TRUE,"",VLOOKUP(E77,'[2]zoznam prihlasenych'!$C$6:$G$206,2,0))</f>
        <v/>
      </c>
      <c r="G77" s="53" t="str">
        <f>IF(ISERROR(VLOOKUP(D77,[2]vylosovanie!$D$10:$N$209,8,0))=TRUE,"",VLOOKUP(D77,[2]vylosovanie!$D$10:$N$209,8,0))</f>
        <v/>
      </c>
      <c r="H77" s="52" t="str">
        <f>IF(ISERROR(VLOOKUP(D77,[2]vylosovanie!$D$10:$N$209,11,0))=TRUE,"",VLOOKUP(D77,[2]vylosovanie!$D$10:$N$209,11,0))</f>
        <v/>
      </c>
      <c r="I77" s="61"/>
    </row>
    <row r="78" spans="1:9" ht="28.5">
      <c r="A78" s="54" t="str">
        <f>IF(ISERROR(10*C78+1)=TRUE,"",10*C78+1)</f>
        <v/>
      </c>
      <c r="C78" s="59" t="str">
        <f t="shared" si="4"/>
        <v/>
      </c>
      <c r="D78" s="52"/>
      <c r="E78" s="53" t="str">
        <f>IF(ISERROR(VLOOKUP(D78,[2]vylosovanie!$D$10:$N$209,7,0))=TRUE,"",VLOOKUP(D78,[2]vylosovanie!$D$10:$N$209,7,0))</f>
        <v/>
      </c>
      <c r="F78" s="53" t="str">
        <f>IF(ISERROR(VLOOKUP(E78,'[2]zoznam prihlasenych'!$C$6:$G$206,2,0))=TRUE,"",VLOOKUP(E78,'[2]zoznam prihlasenych'!$C$6:$G$206,2,0))</f>
        <v/>
      </c>
      <c r="G78" s="53" t="str">
        <f>IF(ISERROR(VLOOKUP(D78,[2]vylosovanie!$D$10:$N$209,8,0))=TRUE,"",VLOOKUP(D78,[2]vylosovanie!$D$10:$N$209,8,0))</f>
        <v/>
      </c>
      <c r="H78" s="52" t="str">
        <f>IF(ISERROR(VLOOKUP(D78,[2]vylosovanie!$D$10:$N$209,11,0))=TRUE,"",VLOOKUP(D78,[2]vylosovanie!$D$10:$N$209,11,0))</f>
        <v/>
      </c>
      <c r="I78" s="60" t="str">
        <f t="shared" ref="I78" si="34">IF(SUM(H78:H79)=0,"",SUM(H78:H79))</f>
        <v/>
      </c>
    </row>
    <row r="79" spans="1:9" ht="28.5">
      <c r="A79" s="54" t="str">
        <f>IF(ISERROR(10*C78+2)=TRUE,"",10*C78+2)</f>
        <v/>
      </c>
      <c r="C79" s="59"/>
      <c r="D79" s="52"/>
      <c r="E79" s="53" t="str">
        <f>IF(ISERROR(VLOOKUP(D79,[2]vylosovanie!$D$10:$N$209,7,0))=TRUE,"",VLOOKUP(D79,[2]vylosovanie!$D$10:$N$209,7,0))</f>
        <v/>
      </c>
      <c r="F79" s="53" t="str">
        <f>IF(ISERROR(VLOOKUP(E79,'[2]zoznam prihlasenych'!$C$6:$G$206,2,0))=TRUE,"",VLOOKUP(E79,'[2]zoznam prihlasenych'!$C$6:$G$206,2,0))</f>
        <v/>
      </c>
      <c r="G79" s="53" t="str">
        <f>IF(ISERROR(VLOOKUP(D79,[2]vylosovanie!$D$10:$N$209,8,0))=TRUE,"",VLOOKUP(D79,[2]vylosovanie!$D$10:$N$209,8,0))</f>
        <v/>
      </c>
      <c r="H79" s="52" t="str">
        <f>IF(ISERROR(VLOOKUP(D79,[2]vylosovanie!$D$10:$N$209,11,0))=TRUE,"",VLOOKUP(D79,[2]vylosovanie!$D$10:$N$209,11,0))</f>
        <v/>
      </c>
      <c r="I79" s="61"/>
    </row>
    <row r="80" spans="1:9" ht="28.5">
      <c r="A80" s="54" t="str">
        <f>IF(ISERROR(10*C80+1)=TRUE,"",10*C80+1)</f>
        <v/>
      </c>
      <c r="C80" s="59" t="str">
        <f t="shared" si="4"/>
        <v/>
      </c>
      <c r="D80" s="52"/>
      <c r="E80" s="53" t="str">
        <f>IF(ISERROR(VLOOKUP(D80,[2]vylosovanie!$D$10:$N$209,7,0))=TRUE,"",VLOOKUP(D80,[2]vylosovanie!$D$10:$N$209,7,0))</f>
        <v/>
      </c>
      <c r="F80" s="53" t="str">
        <f>IF(ISERROR(VLOOKUP(E80,'[2]zoznam prihlasenych'!$C$6:$G$206,2,0))=TRUE,"",VLOOKUP(E80,'[2]zoznam prihlasenych'!$C$6:$G$206,2,0))</f>
        <v/>
      </c>
      <c r="G80" s="53" t="str">
        <f>IF(ISERROR(VLOOKUP(D80,[2]vylosovanie!$D$10:$N$209,8,0))=TRUE,"",VLOOKUP(D80,[2]vylosovanie!$D$10:$N$209,8,0))</f>
        <v/>
      </c>
      <c r="H80" s="52" t="str">
        <f>IF(ISERROR(VLOOKUP(D80,[2]vylosovanie!$D$10:$N$209,11,0))=TRUE,"",VLOOKUP(D80,[2]vylosovanie!$D$10:$N$209,11,0))</f>
        <v/>
      </c>
      <c r="I80" s="60" t="str">
        <f t="shared" ref="I80" si="35">IF(SUM(H80:H81)=0,"",SUM(H80:H81))</f>
        <v/>
      </c>
    </row>
    <row r="81" spans="1:9" ht="28.5">
      <c r="A81" s="54" t="str">
        <f>IF(ISERROR(10*C80+2)=TRUE,"",10*C80+2)</f>
        <v/>
      </c>
      <c r="C81" s="59"/>
      <c r="D81" s="52"/>
      <c r="E81" s="53" t="str">
        <f>IF(ISERROR(VLOOKUP(D81,[2]vylosovanie!$D$10:$N$209,7,0))=TRUE,"",VLOOKUP(D81,[2]vylosovanie!$D$10:$N$209,7,0))</f>
        <v/>
      </c>
      <c r="F81" s="53" t="str">
        <f>IF(ISERROR(VLOOKUP(E81,'[2]zoznam prihlasenych'!$C$6:$G$206,2,0))=TRUE,"",VLOOKUP(E81,'[2]zoznam prihlasenych'!$C$6:$G$206,2,0))</f>
        <v/>
      </c>
      <c r="G81" s="53" t="str">
        <f>IF(ISERROR(VLOOKUP(D81,[2]vylosovanie!$D$10:$N$209,8,0))=TRUE,"",VLOOKUP(D81,[2]vylosovanie!$D$10:$N$209,8,0))</f>
        <v/>
      </c>
      <c r="H81" s="52" t="str">
        <f>IF(ISERROR(VLOOKUP(D81,[2]vylosovanie!$D$10:$N$209,11,0))=TRUE,"",VLOOKUP(D81,[2]vylosovanie!$D$10:$N$209,11,0))</f>
        <v/>
      </c>
      <c r="I81" s="61"/>
    </row>
    <row r="82" spans="1:9" ht="28.5">
      <c r="A82" s="54" t="str">
        <f>IF(ISERROR(10*C82+1)=TRUE,"",10*C82+1)</f>
        <v/>
      </c>
      <c r="C82" s="59" t="str">
        <f t="shared" ref="C82:C144" si="36">IF(ISERROR(RANK(I82,$I$12:$I$157,0))=TRUE,"",RANK(I82,$I$12:$I$157,0))</f>
        <v/>
      </c>
      <c r="D82" s="52"/>
      <c r="E82" s="53" t="str">
        <f>IF(ISERROR(VLOOKUP(D82,[2]vylosovanie!$D$10:$N$209,7,0))=TRUE,"",VLOOKUP(D82,[2]vylosovanie!$D$10:$N$209,7,0))</f>
        <v/>
      </c>
      <c r="F82" s="53" t="str">
        <f>IF(ISERROR(VLOOKUP(E82,'[2]zoznam prihlasenych'!$C$6:$G$206,2,0))=TRUE,"",VLOOKUP(E82,'[2]zoznam prihlasenych'!$C$6:$G$206,2,0))</f>
        <v/>
      </c>
      <c r="G82" s="53" t="str">
        <f>IF(ISERROR(VLOOKUP(D82,[2]vylosovanie!$D$10:$N$209,8,0))=TRUE,"",VLOOKUP(D82,[2]vylosovanie!$D$10:$N$209,8,0))</f>
        <v/>
      </c>
      <c r="H82" s="52" t="str">
        <f>IF(ISERROR(VLOOKUP(D82,[2]vylosovanie!$D$10:$N$209,11,0))=TRUE,"",VLOOKUP(D82,[2]vylosovanie!$D$10:$N$209,11,0))</f>
        <v/>
      </c>
      <c r="I82" s="60" t="str">
        <f t="shared" ref="I82" si="37">IF(SUM(H82:H83)=0,"",SUM(H82:H83))</f>
        <v/>
      </c>
    </row>
    <row r="83" spans="1:9" ht="28.5">
      <c r="A83" s="54" t="str">
        <f>IF(ISERROR(10*C82+2)=TRUE,"",10*C82+2)</f>
        <v/>
      </c>
      <c r="C83" s="59"/>
      <c r="D83" s="52"/>
      <c r="E83" s="53" t="str">
        <f>IF(ISERROR(VLOOKUP(D83,[2]vylosovanie!$D$10:$N$209,7,0))=TRUE,"",VLOOKUP(D83,[2]vylosovanie!$D$10:$N$209,7,0))</f>
        <v/>
      </c>
      <c r="F83" s="53" t="str">
        <f>IF(ISERROR(VLOOKUP(E83,'[2]zoznam prihlasenych'!$C$6:$G$206,2,0))=TRUE,"",VLOOKUP(E83,'[2]zoznam prihlasenych'!$C$6:$G$206,2,0))</f>
        <v/>
      </c>
      <c r="G83" s="53" t="str">
        <f>IF(ISERROR(VLOOKUP(D83,[2]vylosovanie!$D$10:$N$209,8,0))=TRUE,"",VLOOKUP(D83,[2]vylosovanie!$D$10:$N$209,8,0))</f>
        <v/>
      </c>
      <c r="H83" s="52" t="str">
        <f>IF(ISERROR(VLOOKUP(D83,[2]vylosovanie!$D$10:$N$209,11,0))=TRUE,"",VLOOKUP(D83,[2]vylosovanie!$D$10:$N$209,11,0))</f>
        <v/>
      </c>
      <c r="I83" s="61"/>
    </row>
    <row r="84" spans="1:9" ht="28.5">
      <c r="A84" s="54" t="str">
        <f>IF(ISERROR(10*C84+1)=TRUE,"",10*C84+1)</f>
        <v/>
      </c>
      <c r="C84" s="59" t="str">
        <f t="shared" si="36"/>
        <v/>
      </c>
      <c r="D84" s="52"/>
      <c r="E84" s="53" t="str">
        <f>IF(ISERROR(VLOOKUP(D84,[2]vylosovanie!$D$10:$N$209,7,0))=TRUE,"",VLOOKUP(D84,[2]vylosovanie!$D$10:$N$209,7,0))</f>
        <v/>
      </c>
      <c r="F84" s="53" t="str">
        <f>IF(ISERROR(VLOOKUP(E84,'[2]zoznam prihlasenych'!$C$6:$G$206,2,0))=TRUE,"",VLOOKUP(E84,'[2]zoznam prihlasenych'!$C$6:$G$206,2,0))</f>
        <v/>
      </c>
      <c r="G84" s="53" t="str">
        <f>IF(ISERROR(VLOOKUP(D84,[2]vylosovanie!$D$10:$N$209,8,0))=TRUE,"",VLOOKUP(D84,[2]vylosovanie!$D$10:$N$209,8,0))</f>
        <v/>
      </c>
      <c r="H84" s="52" t="str">
        <f>IF(ISERROR(VLOOKUP(D84,[2]vylosovanie!$D$10:$N$209,11,0))=TRUE,"",VLOOKUP(D84,[2]vylosovanie!$D$10:$N$209,11,0))</f>
        <v/>
      </c>
      <c r="I84" s="60" t="str">
        <f t="shared" ref="I84" si="38">IF(SUM(H84:H85)=0,"",SUM(H84:H85))</f>
        <v/>
      </c>
    </row>
    <row r="85" spans="1:9" ht="28.5">
      <c r="A85" s="54" t="str">
        <f>IF(ISERROR(10*C84+2)=TRUE,"",10*C84+2)</f>
        <v/>
      </c>
      <c r="C85" s="59"/>
      <c r="D85" s="52"/>
      <c r="E85" s="53" t="str">
        <f>IF(ISERROR(VLOOKUP(D85,[2]vylosovanie!$D$10:$N$209,7,0))=TRUE,"",VLOOKUP(D85,[2]vylosovanie!$D$10:$N$209,7,0))</f>
        <v/>
      </c>
      <c r="F85" s="53" t="str">
        <f>IF(ISERROR(VLOOKUP(E85,'[2]zoznam prihlasenych'!$C$6:$G$206,2,0))=TRUE,"",VLOOKUP(E85,'[2]zoznam prihlasenych'!$C$6:$G$206,2,0))</f>
        <v/>
      </c>
      <c r="G85" s="53" t="str">
        <f>IF(ISERROR(VLOOKUP(D85,[2]vylosovanie!$D$10:$N$209,8,0))=TRUE,"",VLOOKUP(D85,[2]vylosovanie!$D$10:$N$209,8,0))</f>
        <v/>
      </c>
      <c r="H85" s="52" t="str">
        <f>IF(ISERROR(VLOOKUP(D85,[2]vylosovanie!$D$10:$N$209,11,0))=TRUE,"",VLOOKUP(D85,[2]vylosovanie!$D$10:$N$209,11,0))</f>
        <v/>
      </c>
      <c r="I85" s="61"/>
    </row>
    <row r="86" spans="1:9" ht="28.5">
      <c r="A86" s="54" t="str">
        <f>IF(ISERROR(10*C86+1)=TRUE,"",10*C86+1)</f>
        <v/>
      </c>
      <c r="C86" s="59" t="str">
        <f t="shared" si="36"/>
        <v/>
      </c>
      <c r="D86" s="52"/>
      <c r="E86" s="53" t="str">
        <f>IF(ISERROR(VLOOKUP(D86,[2]vylosovanie!$D$10:$N$209,7,0))=TRUE,"",VLOOKUP(D86,[2]vylosovanie!$D$10:$N$209,7,0))</f>
        <v/>
      </c>
      <c r="F86" s="53" t="str">
        <f>IF(ISERROR(VLOOKUP(E86,'[2]zoznam prihlasenych'!$C$6:$G$206,2,0))=TRUE,"",VLOOKUP(E86,'[2]zoznam prihlasenych'!$C$6:$G$206,2,0))</f>
        <v/>
      </c>
      <c r="G86" s="53" t="str">
        <f>IF(ISERROR(VLOOKUP(D86,[2]vylosovanie!$D$10:$N$209,8,0))=TRUE,"",VLOOKUP(D86,[2]vylosovanie!$D$10:$N$209,8,0))</f>
        <v/>
      </c>
      <c r="H86" s="52" t="str">
        <f>IF(ISERROR(VLOOKUP(D86,[2]vylosovanie!$D$10:$N$209,11,0))=TRUE,"",VLOOKUP(D86,[2]vylosovanie!$D$10:$N$209,11,0))</f>
        <v/>
      </c>
      <c r="I86" s="60" t="str">
        <f t="shared" ref="I86" si="39">IF(SUM(H86:H87)=0,"",SUM(H86:H87))</f>
        <v/>
      </c>
    </row>
    <row r="87" spans="1:9" ht="28.5">
      <c r="A87" s="54" t="str">
        <f>IF(ISERROR(10*C86+2)=TRUE,"",10*C86+2)</f>
        <v/>
      </c>
      <c r="C87" s="59"/>
      <c r="D87" s="52"/>
      <c r="E87" s="53" t="str">
        <f>IF(ISERROR(VLOOKUP(D87,[2]vylosovanie!$D$10:$N$209,7,0))=TRUE,"",VLOOKUP(D87,[2]vylosovanie!$D$10:$N$209,7,0))</f>
        <v/>
      </c>
      <c r="F87" s="53" t="str">
        <f>IF(ISERROR(VLOOKUP(E87,'[2]zoznam prihlasenych'!$C$6:$G$206,2,0))=TRUE,"",VLOOKUP(E87,'[2]zoznam prihlasenych'!$C$6:$G$206,2,0))</f>
        <v/>
      </c>
      <c r="G87" s="53" t="str">
        <f>IF(ISERROR(VLOOKUP(D87,[2]vylosovanie!$D$10:$N$209,8,0))=TRUE,"",VLOOKUP(D87,[2]vylosovanie!$D$10:$N$209,8,0))</f>
        <v/>
      </c>
      <c r="H87" s="52" t="str">
        <f>IF(ISERROR(VLOOKUP(D87,[2]vylosovanie!$D$10:$N$209,11,0))=TRUE,"",VLOOKUP(D87,[2]vylosovanie!$D$10:$N$209,11,0))</f>
        <v/>
      </c>
      <c r="I87" s="61"/>
    </row>
    <row r="88" spans="1:9" ht="28.5">
      <c r="A88" s="54" t="str">
        <f>IF(ISERROR(10*C88+1)=TRUE,"",10*C88+1)</f>
        <v/>
      </c>
      <c r="C88" s="59" t="str">
        <f t="shared" si="36"/>
        <v/>
      </c>
      <c r="D88" s="52"/>
      <c r="E88" s="53" t="str">
        <f>IF(ISERROR(VLOOKUP(D88,[2]vylosovanie!$D$10:$N$209,7,0))=TRUE,"",VLOOKUP(D88,[2]vylosovanie!$D$10:$N$209,7,0))</f>
        <v/>
      </c>
      <c r="F88" s="53" t="str">
        <f>IF(ISERROR(VLOOKUP(E88,'[2]zoznam prihlasenych'!$C$6:$G$206,2,0))=TRUE,"",VLOOKUP(E88,'[2]zoznam prihlasenych'!$C$6:$G$206,2,0))</f>
        <v/>
      </c>
      <c r="G88" s="53" t="str">
        <f>IF(ISERROR(VLOOKUP(D88,[2]vylosovanie!$D$10:$N$209,8,0))=TRUE,"",VLOOKUP(D88,[2]vylosovanie!$D$10:$N$209,8,0))</f>
        <v/>
      </c>
      <c r="H88" s="52" t="str">
        <f>IF(ISERROR(VLOOKUP(D88,[2]vylosovanie!$D$10:$N$209,11,0))=TRUE,"",VLOOKUP(D88,[2]vylosovanie!$D$10:$N$209,11,0))</f>
        <v/>
      </c>
      <c r="I88" s="60" t="str">
        <f t="shared" ref="I88" si="40">IF(SUM(H88:H89)=0,"",SUM(H88:H89))</f>
        <v/>
      </c>
    </row>
    <row r="89" spans="1:9" ht="28.5">
      <c r="A89" s="54" t="str">
        <f>IF(ISERROR(10*C88+2)=TRUE,"",10*C88+2)</f>
        <v/>
      </c>
      <c r="C89" s="59"/>
      <c r="D89" s="52"/>
      <c r="E89" s="53" t="str">
        <f>IF(ISERROR(VLOOKUP(D89,[2]vylosovanie!$D$10:$N$209,7,0))=TRUE,"",VLOOKUP(D89,[2]vylosovanie!$D$10:$N$209,7,0))</f>
        <v/>
      </c>
      <c r="F89" s="53" t="str">
        <f>IF(ISERROR(VLOOKUP(E89,'[2]zoznam prihlasenych'!$C$6:$G$206,2,0))=TRUE,"",VLOOKUP(E89,'[2]zoznam prihlasenych'!$C$6:$G$206,2,0))</f>
        <v/>
      </c>
      <c r="G89" s="53" t="str">
        <f>IF(ISERROR(VLOOKUP(D89,[2]vylosovanie!$D$10:$N$209,8,0))=TRUE,"",VLOOKUP(D89,[2]vylosovanie!$D$10:$N$209,8,0))</f>
        <v/>
      </c>
      <c r="H89" s="52" t="str">
        <f>IF(ISERROR(VLOOKUP(D89,[2]vylosovanie!$D$10:$N$209,11,0))=TRUE,"",VLOOKUP(D89,[2]vylosovanie!$D$10:$N$209,11,0))</f>
        <v/>
      </c>
      <c r="I89" s="61"/>
    </row>
    <row r="90" spans="1:9" ht="28.5">
      <c r="A90" s="54" t="str">
        <f>IF(ISERROR(10*C90+1)=TRUE,"",10*C90+1)</f>
        <v/>
      </c>
      <c r="C90" s="59" t="str">
        <f t="shared" si="36"/>
        <v/>
      </c>
      <c r="D90" s="52"/>
      <c r="E90" s="53" t="str">
        <f>IF(ISERROR(VLOOKUP(D90,[2]vylosovanie!$D$10:$N$209,7,0))=TRUE,"",VLOOKUP(D90,[2]vylosovanie!$D$10:$N$209,7,0))</f>
        <v/>
      </c>
      <c r="F90" s="53" t="str">
        <f>IF(ISERROR(VLOOKUP(E90,'[2]zoznam prihlasenych'!$C$6:$G$206,2,0))=TRUE,"",VLOOKUP(E90,'[2]zoznam prihlasenych'!$C$6:$G$206,2,0))</f>
        <v/>
      </c>
      <c r="G90" s="53" t="str">
        <f>IF(ISERROR(VLOOKUP(D90,[2]vylosovanie!$D$10:$N$209,8,0))=TRUE,"",VLOOKUP(D90,[2]vylosovanie!$D$10:$N$209,8,0))</f>
        <v/>
      </c>
      <c r="H90" s="52" t="str">
        <f>IF(ISERROR(VLOOKUP(D90,[2]vylosovanie!$D$10:$N$209,11,0))=TRUE,"",VLOOKUP(D90,[2]vylosovanie!$D$10:$N$209,11,0))</f>
        <v/>
      </c>
      <c r="I90" s="60" t="str">
        <f t="shared" ref="I90" si="41">IF(SUM(H90:H91)=0,"",SUM(H90:H91))</f>
        <v/>
      </c>
    </row>
    <row r="91" spans="1:9" ht="28.5">
      <c r="A91" s="54" t="str">
        <f>IF(ISERROR(10*C90+2)=TRUE,"",10*C90+2)</f>
        <v/>
      </c>
      <c r="C91" s="59"/>
      <c r="D91" s="52"/>
      <c r="E91" s="53" t="str">
        <f>IF(ISERROR(VLOOKUP(D91,[2]vylosovanie!$D$10:$N$209,7,0))=TRUE,"",VLOOKUP(D91,[2]vylosovanie!$D$10:$N$209,7,0))</f>
        <v/>
      </c>
      <c r="F91" s="53" t="str">
        <f>IF(ISERROR(VLOOKUP(E91,'[2]zoznam prihlasenych'!$C$6:$G$206,2,0))=TRUE,"",VLOOKUP(E91,'[2]zoznam prihlasenych'!$C$6:$G$206,2,0))</f>
        <v/>
      </c>
      <c r="G91" s="53" t="str">
        <f>IF(ISERROR(VLOOKUP(D91,[2]vylosovanie!$D$10:$N$209,8,0))=TRUE,"",VLOOKUP(D91,[2]vylosovanie!$D$10:$N$209,8,0))</f>
        <v/>
      </c>
      <c r="H91" s="52" t="str">
        <f>IF(ISERROR(VLOOKUP(D91,[2]vylosovanie!$D$10:$N$209,11,0))=TRUE,"",VLOOKUP(D91,[2]vylosovanie!$D$10:$N$209,11,0))</f>
        <v/>
      </c>
      <c r="I91" s="61"/>
    </row>
    <row r="92" spans="1:9" ht="28.5">
      <c r="A92" s="54" t="str">
        <f>IF(ISERROR(10*C92+1)=TRUE,"",10*C92+1)</f>
        <v/>
      </c>
      <c r="C92" s="59" t="str">
        <f t="shared" si="36"/>
        <v/>
      </c>
      <c r="D92" s="52"/>
      <c r="E92" s="53" t="str">
        <f>IF(ISERROR(VLOOKUP(D92,[2]vylosovanie!$D$10:$N$209,7,0))=TRUE,"",VLOOKUP(D92,[2]vylosovanie!$D$10:$N$209,7,0))</f>
        <v/>
      </c>
      <c r="F92" s="53" t="str">
        <f>IF(ISERROR(VLOOKUP(E92,'[2]zoznam prihlasenych'!$C$6:$G$206,2,0))=TRUE,"",VLOOKUP(E92,'[2]zoznam prihlasenych'!$C$6:$G$206,2,0))</f>
        <v/>
      </c>
      <c r="G92" s="53" t="str">
        <f>IF(ISERROR(VLOOKUP(D92,[2]vylosovanie!$D$10:$N$209,8,0))=TRUE,"",VLOOKUP(D92,[2]vylosovanie!$D$10:$N$209,8,0))</f>
        <v/>
      </c>
      <c r="H92" s="52" t="str">
        <f>IF(ISERROR(VLOOKUP(D92,[2]vylosovanie!$D$10:$N$209,11,0))=TRUE,"",VLOOKUP(D92,[2]vylosovanie!$D$10:$N$209,11,0))</f>
        <v/>
      </c>
      <c r="I92" s="60" t="str">
        <f t="shared" ref="I92" si="42">IF(SUM(H92:H93)=0,"",SUM(H92:H93))</f>
        <v/>
      </c>
    </row>
    <row r="93" spans="1:9" ht="28.5">
      <c r="A93" s="54" t="str">
        <f>IF(ISERROR(10*C92+2)=TRUE,"",10*C92+2)</f>
        <v/>
      </c>
      <c r="C93" s="59"/>
      <c r="D93" s="52"/>
      <c r="E93" s="53" t="str">
        <f>IF(ISERROR(VLOOKUP(D93,[2]vylosovanie!$D$10:$N$209,7,0))=TRUE,"",VLOOKUP(D93,[2]vylosovanie!$D$10:$N$209,7,0))</f>
        <v/>
      </c>
      <c r="F93" s="53" t="str">
        <f>IF(ISERROR(VLOOKUP(E93,'[2]zoznam prihlasenych'!$C$6:$G$206,2,0))=TRUE,"",VLOOKUP(E93,'[2]zoznam prihlasenych'!$C$6:$G$206,2,0))</f>
        <v/>
      </c>
      <c r="G93" s="53" t="str">
        <f>IF(ISERROR(VLOOKUP(D93,[2]vylosovanie!$D$10:$N$209,8,0))=TRUE,"",VLOOKUP(D93,[2]vylosovanie!$D$10:$N$209,8,0))</f>
        <v/>
      </c>
      <c r="H93" s="52" t="str">
        <f>IF(ISERROR(VLOOKUP(D93,[2]vylosovanie!$D$10:$N$209,11,0))=TRUE,"",VLOOKUP(D93,[2]vylosovanie!$D$10:$N$209,11,0))</f>
        <v/>
      </c>
      <c r="I93" s="61"/>
    </row>
    <row r="94" spans="1:9" ht="28.5">
      <c r="A94" s="54" t="str">
        <f>IF(ISERROR(10*C94+1)=TRUE,"",10*C94+1)</f>
        <v/>
      </c>
      <c r="C94" s="59" t="str">
        <f t="shared" si="36"/>
        <v/>
      </c>
      <c r="D94" s="52"/>
      <c r="E94" s="53" t="str">
        <f>IF(ISERROR(VLOOKUP(D94,[2]vylosovanie!$D$10:$N$209,7,0))=TRUE,"",VLOOKUP(D94,[2]vylosovanie!$D$10:$N$209,7,0))</f>
        <v/>
      </c>
      <c r="F94" s="53" t="str">
        <f>IF(ISERROR(VLOOKUP(E94,'[2]zoznam prihlasenych'!$C$6:$G$206,2,0))=TRUE,"",VLOOKUP(E94,'[2]zoznam prihlasenych'!$C$6:$G$206,2,0))</f>
        <v/>
      </c>
      <c r="G94" s="53" t="str">
        <f>IF(ISERROR(VLOOKUP(D94,[2]vylosovanie!$D$10:$N$209,8,0))=TRUE,"",VLOOKUP(D94,[2]vylosovanie!$D$10:$N$209,8,0))</f>
        <v/>
      </c>
      <c r="H94" s="52" t="str">
        <f>IF(ISERROR(VLOOKUP(D94,[2]vylosovanie!$D$10:$N$209,11,0))=TRUE,"",VLOOKUP(D94,[2]vylosovanie!$D$10:$N$209,11,0))</f>
        <v/>
      </c>
      <c r="I94" s="60" t="str">
        <f t="shared" ref="I94" si="43">IF(SUM(H94:H95)=0,"",SUM(H94:H95))</f>
        <v/>
      </c>
    </row>
    <row r="95" spans="1:9" ht="28.5">
      <c r="A95" s="54" t="str">
        <f>IF(ISERROR(10*C94+2)=TRUE,"",10*C94+2)</f>
        <v/>
      </c>
      <c r="C95" s="59"/>
      <c r="D95" s="52"/>
      <c r="E95" s="53" t="str">
        <f>IF(ISERROR(VLOOKUP(D95,[2]vylosovanie!$D$10:$N$209,7,0))=TRUE,"",VLOOKUP(D95,[2]vylosovanie!$D$10:$N$209,7,0))</f>
        <v/>
      </c>
      <c r="F95" s="53" t="str">
        <f>IF(ISERROR(VLOOKUP(E95,'[2]zoznam prihlasenych'!$C$6:$G$206,2,0))=TRUE,"",VLOOKUP(E95,'[2]zoznam prihlasenych'!$C$6:$G$206,2,0))</f>
        <v/>
      </c>
      <c r="G95" s="53" t="str">
        <f>IF(ISERROR(VLOOKUP(D95,[2]vylosovanie!$D$10:$N$209,8,0))=TRUE,"",VLOOKUP(D95,[2]vylosovanie!$D$10:$N$209,8,0))</f>
        <v/>
      </c>
      <c r="H95" s="52" t="str">
        <f>IF(ISERROR(VLOOKUP(D95,[2]vylosovanie!$D$10:$N$209,11,0))=TRUE,"",VLOOKUP(D95,[2]vylosovanie!$D$10:$N$209,11,0))</f>
        <v/>
      </c>
      <c r="I95" s="61"/>
    </row>
    <row r="96" spans="1:9" ht="28.5">
      <c r="A96" s="54" t="str">
        <f>IF(ISERROR(10*C96+1)=TRUE,"",10*C96+1)</f>
        <v/>
      </c>
      <c r="C96" s="59" t="str">
        <f t="shared" si="36"/>
        <v/>
      </c>
      <c r="D96" s="52"/>
      <c r="E96" s="53" t="str">
        <f>IF(ISERROR(VLOOKUP(D96,[2]vylosovanie!$D$10:$N$209,7,0))=TRUE,"",VLOOKUP(D96,[2]vylosovanie!$D$10:$N$209,7,0))</f>
        <v/>
      </c>
      <c r="F96" s="53" t="str">
        <f>IF(ISERROR(VLOOKUP(E96,'[2]zoznam prihlasenych'!$C$6:$G$206,2,0))=TRUE,"",VLOOKUP(E96,'[2]zoznam prihlasenych'!$C$6:$G$206,2,0))</f>
        <v/>
      </c>
      <c r="G96" s="53" t="str">
        <f>IF(ISERROR(VLOOKUP(D96,[2]vylosovanie!$D$10:$N$209,8,0))=TRUE,"",VLOOKUP(D96,[2]vylosovanie!$D$10:$N$209,8,0))</f>
        <v/>
      </c>
      <c r="H96" s="52" t="str">
        <f>IF(ISERROR(VLOOKUP(D96,[2]vylosovanie!$D$10:$N$209,11,0))=TRUE,"",VLOOKUP(D96,[2]vylosovanie!$D$10:$N$209,11,0))</f>
        <v/>
      </c>
      <c r="I96" s="60" t="str">
        <f t="shared" ref="I96" si="44">IF(SUM(H96:H97)=0,"",SUM(H96:H97))</f>
        <v/>
      </c>
    </row>
    <row r="97" spans="1:9" ht="28.5">
      <c r="A97" s="54" t="str">
        <f>IF(ISERROR(10*C96+2)=TRUE,"",10*C96+2)</f>
        <v/>
      </c>
      <c r="C97" s="59"/>
      <c r="D97" s="52"/>
      <c r="E97" s="53" t="str">
        <f>IF(ISERROR(VLOOKUP(D97,[2]vylosovanie!$D$10:$N$209,7,0))=TRUE,"",VLOOKUP(D97,[2]vylosovanie!$D$10:$N$209,7,0))</f>
        <v/>
      </c>
      <c r="F97" s="53" t="str">
        <f>IF(ISERROR(VLOOKUP(E97,'[2]zoznam prihlasenych'!$C$6:$G$206,2,0))=TRUE,"",VLOOKUP(E97,'[2]zoznam prihlasenych'!$C$6:$G$206,2,0))</f>
        <v/>
      </c>
      <c r="G97" s="53" t="str">
        <f>IF(ISERROR(VLOOKUP(D97,[2]vylosovanie!$D$10:$N$209,8,0))=TRUE,"",VLOOKUP(D97,[2]vylosovanie!$D$10:$N$209,8,0))</f>
        <v/>
      </c>
      <c r="H97" s="52" t="str">
        <f>IF(ISERROR(VLOOKUP(D97,[2]vylosovanie!$D$10:$N$209,11,0))=TRUE,"",VLOOKUP(D97,[2]vylosovanie!$D$10:$N$209,11,0))</f>
        <v/>
      </c>
      <c r="I97" s="61"/>
    </row>
    <row r="98" spans="1:9" ht="28.5">
      <c r="A98" s="54" t="str">
        <f>IF(ISERROR(10*C98+1)=TRUE,"",10*C98+1)</f>
        <v/>
      </c>
      <c r="C98" s="59" t="str">
        <f t="shared" si="36"/>
        <v/>
      </c>
      <c r="D98" s="52"/>
      <c r="E98" s="53" t="str">
        <f>IF(ISERROR(VLOOKUP(D98,[2]vylosovanie!$D$10:$N$209,7,0))=TRUE,"",VLOOKUP(D98,[2]vylosovanie!$D$10:$N$209,7,0))</f>
        <v/>
      </c>
      <c r="F98" s="53" t="str">
        <f>IF(ISERROR(VLOOKUP(E98,'[2]zoznam prihlasenych'!$C$6:$G$206,2,0))=TRUE,"",VLOOKUP(E98,'[2]zoznam prihlasenych'!$C$6:$G$206,2,0))</f>
        <v/>
      </c>
      <c r="G98" s="53" t="str">
        <f>IF(ISERROR(VLOOKUP(D98,[2]vylosovanie!$D$10:$N$209,8,0))=TRUE,"",VLOOKUP(D98,[2]vylosovanie!$D$10:$N$209,8,0))</f>
        <v/>
      </c>
      <c r="H98" s="52" t="str">
        <f>IF(ISERROR(VLOOKUP(D98,[2]vylosovanie!$D$10:$N$209,11,0))=TRUE,"",VLOOKUP(D98,[2]vylosovanie!$D$10:$N$209,11,0))</f>
        <v/>
      </c>
      <c r="I98" s="60" t="str">
        <f t="shared" ref="I98" si="45">IF(SUM(H98:H99)=0,"",SUM(H98:H99))</f>
        <v/>
      </c>
    </row>
    <row r="99" spans="1:9" ht="28.5">
      <c r="A99" s="54" t="str">
        <f>IF(ISERROR(10*C98+2)=TRUE,"",10*C98+2)</f>
        <v/>
      </c>
      <c r="C99" s="59"/>
      <c r="D99" s="52"/>
      <c r="E99" s="53" t="str">
        <f>IF(ISERROR(VLOOKUP(D99,[2]vylosovanie!$D$10:$N$209,7,0))=TRUE,"",VLOOKUP(D99,[2]vylosovanie!$D$10:$N$209,7,0))</f>
        <v/>
      </c>
      <c r="F99" s="53" t="str">
        <f>IF(ISERROR(VLOOKUP(E99,'[2]zoznam prihlasenych'!$C$6:$G$206,2,0))=TRUE,"",VLOOKUP(E99,'[2]zoznam prihlasenych'!$C$6:$G$206,2,0))</f>
        <v/>
      </c>
      <c r="G99" s="53" t="str">
        <f>IF(ISERROR(VLOOKUP(D99,[2]vylosovanie!$D$10:$N$209,8,0))=TRUE,"",VLOOKUP(D99,[2]vylosovanie!$D$10:$N$209,8,0))</f>
        <v/>
      </c>
      <c r="H99" s="52" t="str">
        <f>IF(ISERROR(VLOOKUP(D99,[2]vylosovanie!$D$10:$N$209,11,0))=TRUE,"",VLOOKUP(D99,[2]vylosovanie!$D$10:$N$209,11,0))</f>
        <v/>
      </c>
      <c r="I99" s="61"/>
    </row>
    <row r="100" spans="1:9" ht="28.5">
      <c r="A100" s="54" t="str">
        <f>IF(ISERROR(10*C100+1)=TRUE,"",10*C100+1)</f>
        <v/>
      </c>
      <c r="C100" s="59" t="str">
        <f t="shared" si="36"/>
        <v/>
      </c>
      <c r="D100" s="52"/>
      <c r="E100" s="53" t="str">
        <f>IF(ISERROR(VLOOKUP(D100,[2]vylosovanie!$D$10:$N$209,7,0))=TRUE,"",VLOOKUP(D100,[2]vylosovanie!$D$10:$N$209,7,0))</f>
        <v/>
      </c>
      <c r="F100" s="53" t="str">
        <f>IF(ISERROR(VLOOKUP(E100,'[2]zoznam prihlasenych'!$C$6:$G$206,2,0))=TRUE,"",VLOOKUP(E100,'[2]zoznam prihlasenych'!$C$6:$G$206,2,0))</f>
        <v/>
      </c>
      <c r="G100" s="53" t="str">
        <f>IF(ISERROR(VLOOKUP(D100,[2]vylosovanie!$D$10:$N$209,8,0))=TRUE,"",VLOOKUP(D100,[2]vylosovanie!$D$10:$N$209,8,0))</f>
        <v/>
      </c>
      <c r="H100" s="52" t="str">
        <f>IF(ISERROR(VLOOKUP(D100,[2]vylosovanie!$D$10:$N$209,11,0))=TRUE,"",VLOOKUP(D100,[2]vylosovanie!$D$10:$N$209,11,0))</f>
        <v/>
      </c>
      <c r="I100" s="60" t="str">
        <f t="shared" ref="I100" si="46">IF(SUM(H100:H101)=0,"",SUM(H100:H101))</f>
        <v/>
      </c>
    </row>
    <row r="101" spans="1:9" ht="28.5">
      <c r="A101" s="54" t="str">
        <f>IF(ISERROR(10*C100+2)=TRUE,"",10*C100+2)</f>
        <v/>
      </c>
      <c r="C101" s="59"/>
      <c r="D101" s="52"/>
      <c r="E101" s="53" t="str">
        <f>IF(ISERROR(VLOOKUP(D101,[2]vylosovanie!$D$10:$N$209,7,0))=TRUE,"",VLOOKUP(D101,[2]vylosovanie!$D$10:$N$209,7,0))</f>
        <v/>
      </c>
      <c r="F101" s="53" t="str">
        <f>IF(ISERROR(VLOOKUP(E101,'[2]zoznam prihlasenych'!$C$6:$G$206,2,0))=TRUE,"",VLOOKUP(E101,'[2]zoznam prihlasenych'!$C$6:$G$206,2,0))</f>
        <v/>
      </c>
      <c r="G101" s="53" t="str">
        <f>IF(ISERROR(VLOOKUP(D101,[2]vylosovanie!$D$10:$N$209,8,0))=TRUE,"",VLOOKUP(D101,[2]vylosovanie!$D$10:$N$209,8,0))</f>
        <v/>
      </c>
      <c r="H101" s="52" t="str">
        <f>IF(ISERROR(VLOOKUP(D101,[2]vylosovanie!$D$10:$N$209,11,0))=TRUE,"",VLOOKUP(D101,[2]vylosovanie!$D$10:$N$209,11,0))</f>
        <v/>
      </c>
      <c r="I101" s="61"/>
    </row>
    <row r="102" spans="1:9" ht="28.5">
      <c r="A102" s="54" t="str">
        <f>IF(ISERROR(10*C102+1)=TRUE,"",10*C102+1)</f>
        <v/>
      </c>
      <c r="C102" s="59" t="str">
        <f t="shared" si="36"/>
        <v/>
      </c>
      <c r="D102" s="52"/>
      <c r="E102" s="53" t="str">
        <f>IF(ISERROR(VLOOKUP(D102,[2]vylosovanie!$D$10:$N$209,7,0))=TRUE,"",VLOOKUP(D102,[2]vylosovanie!$D$10:$N$209,7,0))</f>
        <v/>
      </c>
      <c r="F102" s="53" t="str">
        <f>IF(ISERROR(VLOOKUP(E102,'[2]zoznam prihlasenych'!$C$6:$G$206,2,0))=TRUE,"",VLOOKUP(E102,'[2]zoznam prihlasenych'!$C$6:$G$206,2,0))</f>
        <v/>
      </c>
      <c r="G102" s="53" t="str">
        <f>IF(ISERROR(VLOOKUP(D102,[2]vylosovanie!$D$10:$N$209,8,0))=TRUE,"",VLOOKUP(D102,[2]vylosovanie!$D$10:$N$209,8,0))</f>
        <v/>
      </c>
      <c r="H102" s="52" t="str">
        <f>IF(ISERROR(VLOOKUP(D102,[2]vylosovanie!$D$10:$N$209,11,0))=TRUE,"",VLOOKUP(D102,[2]vylosovanie!$D$10:$N$209,11,0))</f>
        <v/>
      </c>
      <c r="I102" s="60" t="str">
        <f t="shared" ref="I102" si="47">IF(SUM(H102:H103)=0,"",SUM(H102:H103))</f>
        <v/>
      </c>
    </row>
    <row r="103" spans="1:9" ht="28.5">
      <c r="A103" s="54" t="str">
        <f>IF(ISERROR(10*C102+2)=TRUE,"",10*C102+2)</f>
        <v/>
      </c>
      <c r="C103" s="59"/>
      <c r="D103" s="52"/>
      <c r="E103" s="53" t="str">
        <f>IF(ISERROR(VLOOKUP(D103,[2]vylosovanie!$D$10:$N$209,7,0))=TRUE,"",VLOOKUP(D103,[2]vylosovanie!$D$10:$N$209,7,0))</f>
        <v/>
      </c>
      <c r="F103" s="53" t="str">
        <f>IF(ISERROR(VLOOKUP(E103,'[2]zoznam prihlasenych'!$C$6:$G$206,2,0))=TRUE,"",VLOOKUP(E103,'[2]zoznam prihlasenych'!$C$6:$G$206,2,0))</f>
        <v/>
      </c>
      <c r="G103" s="53" t="str">
        <f>IF(ISERROR(VLOOKUP(D103,[2]vylosovanie!$D$10:$N$209,8,0))=TRUE,"",VLOOKUP(D103,[2]vylosovanie!$D$10:$N$209,8,0))</f>
        <v/>
      </c>
      <c r="H103" s="52" t="str">
        <f>IF(ISERROR(VLOOKUP(D103,[2]vylosovanie!$D$10:$N$209,11,0))=TRUE,"",VLOOKUP(D103,[2]vylosovanie!$D$10:$N$209,11,0))</f>
        <v/>
      </c>
      <c r="I103" s="61"/>
    </row>
    <row r="104" spans="1:9" ht="28.5">
      <c r="A104" s="54" t="str">
        <f>IF(ISERROR(10*C104+1)=TRUE,"",10*C104+1)</f>
        <v/>
      </c>
      <c r="C104" s="59" t="str">
        <f t="shared" si="36"/>
        <v/>
      </c>
      <c r="D104" s="52"/>
      <c r="E104" s="53" t="str">
        <f>IF(ISERROR(VLOOKUP(D104,[2]vylosovanie!$D$10:$N$209,7,0))=TRUE,"",VLOOKUP(D104,[2]vylosovanie!$D$10:$N$209,7,0))</f>
        <v/>
      </c>
      <c r="F104" s="53" t="str">
        <f>IF(ISERROR(VLOOKUP(E104,'[2]zoznam prihlasenych'!$C$6:$G$206,2,0))=TRUE,"",VLOOKUP(E104,'[2]zoznam prihlasenych'!$C$6:$G$206,2,0))</f>
        <v/>
      </c>
      <c r="G104" s="53" t="str">
        <f>IF(ISERROR(VLOOKUP(D104,[2]vylosovanie!$D$10:$N$209,8,0))=TRUE,"",VLOOKUP(D104,[2]vylosovanie!$D$10:$N$209,8,0))</f>
        <v/>
      </c>
      <c r="H104" s="52" t="str">
        <f>IF(ISERROR(VLOOKUP(D104,[2]vylosovanie!$D$10:$N$209,11,0))=TRUE,"",VLOOKUP(D104,[2]vylosovanie!$D$10:$N$209,11,0))</f>
        <v/>
      </c>
      <c r="I104" s="60" t="str">
        <f t="shared" ref="I104" si="48">IF(SUM(H104:H105)=0,"",SUM(H104:H105))</f>
        <v/>
      </c>
    </row>
    <row r="105" spans="1:9" ht="28.5">
      <c r="A105" s="54" t="str">
        <f>IF(ISERROR(10*C104+2)=TRUE,"",10*C104+2)</f>
        <v/>
      </c>
      <c r="C105" s="59"/>
      <c r="D105" s="52"/>
      <c r="E105" s="53" t="str">
        <f>IF(ISERROR(VLOOKUP(D105,[2]vylosovanie!$D$10:$N$209,7,0))=TRUE,"",VLOOKUP(D105,[2]vylosovanie!$D$10:$N$209,7,0))</f>
        <v/>
      </c>
      <c r="F105" s="53" t="str">
        <f>IF(ISERROR(VLOOKUP(E105,'[2]zoznam prihlasenych'!$C$6:$G$206,2,0))=TRUE,"",VLOOKUP(E105,'[2]zoznam prihlasenych'!$C$6:$G$206,2,0))</f>
        <v/>
      </c>
      <c r="G105" s="53" t="str">
        <f>IF(ISERROR(VLOOKUP(D105,[2]vylosovanie!$D$10:$N$209,8,0))=TRUE,"",VLOOKUP(D105,[2]vylosovanie!$D$10:$N$209,8,0))</f>
        <v/>
      </c>
      <c r="H105" s="52" t="str">
        <f>IF(ISERROR(VLOOKUP(D105,[2]vylosovanie!$D$10:$N$209,11,0))=TRUE,"",VLOOKUP(D105,[2]vylosovanie!$D$10:$N$209,11,0))</f>
        <v/>
      </c>
      <c r="I105" s="61"/>
    </row>
    <row r="106" spans="1:9" ht="28.5">
      <c r="A106" s="54" t="str">
        <f>IF(ISERROR(10*C106+1)=TRUE,"",10*C106+1)</f>
        <v/>
      </c>
      <c r="C106" s="59" t="str">
        <f t="shared" si="36"/>
        <v/>
      </c>
      <c r="D106" s="52"/>
      <c r="E106" s="53" t="str">
        <f>IF(ISERROR(VLOOKUP(D106,[2]vylosovanie!$D$10:$N$209,7,0))=TRUE,"",VLOOKUP(D106,[2]vylosovanie!$D$10:$N$209,7,0))</f>
        <v/>
      </c>
      <c r="F106" s="53" t="str">
        <f>IF(ISERROR(VLOOKUP(E106,'[2]zoznam prihlasenych'!$C$6:$G$206,2,0))=TRUE,"",VLOOKUP(E106,'[2]zoznam prihlasenych'!$C$6:$G$206,2,0))</f>
        <v/>
      </c>
      <c r="G106" s="53" t="str">
        <f>IF(ISERROR(VLOOKUP(D106,[2]vylosovanie!$D$10:$N$209,8,0))=TRUE,"",VLOOKUP(D106,[2]vylosovanie!$D$10:$N$209,8,0))</f>
        <v/>
      </c>
      <c r="H106" s="52" t="str">
        <f>IF(ISERROR(VLOOKUP(D106,[2]vylosovanie!$D$10:$N$209,11,0))=TRUE,"",VLOOKUP(D106,[2]vylosovanie!$D$10:$N$209,11,0))</f>
        <v/>
      </c>
      <c r="I106" s="60" t="str">
        <f t="shared" ref="I106" si="49">IF(SUM(H106:H107)=0,"",SUM(H106:H107))</f>
        <v/>
      </c>
    </row>
    <row r="107" spans="1:9" ht="28.5">
      <c r="A107" s="54" t="str">
        <f>IF(ISERROR(10*C106+2)=TRUE,"",10*C106+2)</f>
        <v/>
      </c>
      <c r="C107" s="59"/>
      <c r="D107" s="52"/>
      <c r="E107" s="53" t="str">
        <f>IF(ISERROR(VLOOKUP(D107,[2]vylosovanie!$D$10:$N$209,7,0))=TRUE,"",VLOOKUP(D107,[2]vylosovanie!$D$10:$N$209,7,0))</f>
        <v/>
      </c>
      <c r="F107" s="53" t="str">
        <f>IF(ISERROR(VLOOKUP(E107,'[2]zoznam prihlasenych'!$C$6:$G$206,2,0))=TRUE,"",VLOOKUP(E107,'[2]zoznam prihlasenych'!$C$6:$G$206,2,0))</f>
        <v/>
      </c>
      <c r="G107" s="53" t="str">
        <f>IF(ISERROR(VLOOKUP(D107,[2]vylosovanie!$D$10:$N$209,8,0))=TRUE,"",VLOOKUP(D107,[2]vylosovanie!$D$10:$N$209,8,0))</f>
        <v/>
      </c>
      <c r="H107" s="52" t="str">
        <f>IF(ISERROR(VLOOKUP(D107,[2]vylosovanie!$D$10:$N$209,11,0))=TRUE,"",VLOOKUP(D107,[2]vylosovanie!$D$10:$N$209,11,0))</f>
        <v/>
      </c>
      <c r="I107" s="61"/>
    </row>
    <row r="108" spans="1:9" ht="28.5">
      <c r="A108" s="54" t="str">
        <f>IF(ISERROR(10*C108+1)=TRUE,"",10*C108+1)</f>
        <v/>
      </c>
      <c r="C108" s="59" t="str">
        <f t="shared" si="36"/>
        <v/>
      </c>
      <c r="D108" s="52"/>
      <c r="E108" s="53" t="str">
        <f>IF(ISERROR(VLOOKUP(D108,[2]vylosovanie!$D$10:$N$209,7,0))=TRUE,"",VLOOKUP(D108,[2]vylosovanie!$D$10:$N$209,7,0))</f>
        <v/>
      </c>
      <c r="F108" s="53" t="str">
        <f>IF(ISERROR(VLOOKUP(E108,'[2]zoznam prihlasenych'!$C$6:$G$206,2,0))=TRUE,"",VLOOKUP(E108,'[2]zoznam prihlasenych'!$C$6:$G$206,2,0))</f>
        <v/>
      </c>
      <c r="G108" s="53" t="str">
        <f>IF(ISERROR(VLOOKUP(D108,[2]vylosovanie!$D$10:$N$209,8,0))=TRUE,"",VLOOKUP(D108,[2]vylosovanie!$D$10:$N$209,8,0))</f>
        <v/>
      </c>
      <c r="H108" s="52" t="str">
        <f>IF(ISERROR(VLOOKUP(D108,[2]vylosovanie!$D$10:$N$209,11,0))=TRUE,"",VLOOKUP(D108,[2]vylosovanie!$D$10:$N$209,11,0))</f>
        <v/>
      </c>
      <c r="I108" s="60" t="str">
        <f t="shared" ref="I108" si="50">IF(SUM(H108:H109)=0,"",SUM(H108:H109))</f>
        <v/>
      </c>
    </row>
    <row r="109" spans="1:9" ht="28.5">
      <c r="A109" s="54" t="str">
        <f>IF(ISERROR(10*C108+2)=TRUE,"",10*C108+2)</f>
        <v/>
      </c>
      <c r="C109" s="59"/>
      <c r="D109" s="52"/>
      <c r="E109" s="53" t="str">
        <f>IF(ISERROR(VLOOKUP(D109,[2]vylosovanie!$D$10:$N$209,7,0))=TRUE,"",VLOOKUP(D109,[2]vylosovanie!$D$10:$N$209,7,0))</f>
        <v/>
      </c>
      <c r="F109" s="53" t="str">
        <f>IF(ISERROR(VLOOKUP(E109,'[2]zoznam prihlasenych'!$C$6:$G$206,2,0))=TRUE,"",VLOOKUP(E109,'[2]zoznam prihlasenych'!$C$6:$G$206,2,0))</f>
        <v/>
      </c>
      <c r="G109" s="53" t="str">
        <f>IF(ISERROR(VLOOKUP(D109,[2]vylosovanie!$D$10:$N$209,8,0))=TRUE,"",VLOOKUP(D109,[2]vylosovanie!$D$10:$N$209,8,0))</f>
        <v/>
      </c>
      <c r="H109" s="52" t="str">
        <f>IF(ISERROR(VLOOKUP(D109,[2]vylosovanie!$D$10:$N$209,11,0))=TRUE,"",VLOOKUP(D109,[2]vylosovanie!$D$10:$N$209,11,0))</f>
        <v/>
      </c>
      <c r="I109" s="61"/>
    </row>
    <row r="110" spans="1:9" ht="28.5">
      <c r="A110" s="54" t="str">
        <f>IF(ISERROR(10*C110+1)=TRUE,"",10*C110+1)</f>
        <v/>
      </c>
      <c r="C110" s="59" t="str">
        <f t="shared" si="36"/>
        <v/>
      </c>
      <c r="D110" s="52"/>
      <c r="E110" s="53" t="str">
        <f>IF(ISERROR(VLOOKUP(D110,[2]vylosovanie!$D$10:$N$209,7,0))=TRUE,"",VLOOKUP(D110,[2]vylosovanie!$D$10:$N$209,7,0))</f>
        <v/>
      </c>
      <c r="F110" s="53" t="str">
        <f>IF(ISERROR(VLOOKUP(E110,'[2]zoznam prihlasenych'!$C$6:$G$206,2,0))=TRUE,"",VLOOKUP(E110,'[2]zoznam prihlasenych'!$C$6:$G$206,2,0))</f>
        <v/>
      </c>
      <c r="G110" s="53" t="str">
        <f>IF(ISERROR(VLOOKUP(D110,[2]vylosovanie!$D$10:$N$209,8,0))=TRUE,"",VLOOKUP(D110,[2]vylosovanie!$D$10:$N$209,8,0))</f>
        <v/>
      </c>
      <c r="H110" s="52" t="str">
        <f>IF(ISERROR(VLOOKUP(D110,[2]vylosovanie!$D$10:$N$209,11,0))=TRUE,"",VLOOKUP(D110,[2]vylosovanie!$D$10:$N$209,11,0))</f>
        <v/>
      </c>
      <c r="I110" s="60" t="str">
        <f t="shared" ref="I110" si="51">IF(SUM(H110:H111)=0,"",SUM(H110:H111))</f>
        <v/>
      </c>
    </row>
    <row r="111" spans="1:9" ht="28.5">
      <c r="A111" s="54" t="str">
        <f>IF(ISERROR(10*C110+2)=TRUE,"",10*C110+2)</f>
        <v/>
      </c>
      <c r="C111" s="59"/>
      <c r="D111" s="52"/>
      <c r="E111" s="53" t="str">
        <f>IF(ISERROR(VLOOKUP(D111,[2]vylosovanie!$D$10:$N$209,7,0))=TRUE,"",VLOOKUP(D111,[2]vylosovanie!$D$10:$N$209,7,0))</f>
        <v/>
      </c>
      <c r="F111" s="53" t="str">
        <f>IF(ISERROR(VLOOKUP(E111,'[2]zoznam prihlasenych'!$C$6:$G$206,2,0))=TRUE,"",VLOOKUP(E111,'[2]zoznam prihlasenych'!$C$6:$G$206,2,0))</f>
        <v/>
      </c>
      <c r="G111" s="53" t="str">
        <f>IF(ISERROR(VLOOKUP(D111,[2]vylosovanie!$D$10:$N$209,8,0))=TRUE,"",VLOOKUP(D111,[2]vylosovanie!$D$10:$N$209,8,0))</f>
        <v/>
      </c>
      <c r="H111" s="52" t="str">
        <f>IF(ISERROR(VLOOKUP(D111,[2]vylosovanie!$D$10:$N$209,11,0))=TRUE,"",VLOOKUP(D111,[2]vylosovanie!$D$10:$N$209,11,0))</f>
        <v/>
      </c>
      <c r="I111" s="61"/>
    </row>
    <row r="112" spans="1:9" ht="28.5">
      <c r="A112" s="54" t="str">
        <f>IF(ISERROR(10*C112+1)=TRUE,"",10*C112+1)</f>
        <v/>
      </c>
      <c r="C112" s="59" t="str">
        <f t="shared" si="36"/>
        <v/>
      </c>
      <c r="D112" s="52"/>
      <c r="E112" s="53" t="str">
        <f>IF(ISERROR(VLOOKUP(D112,[2]vylosovanie!$D$10:$N$209,7,0))=TRUE,"",VLOOKUP(D112,[2]vylosovanie!$D$10:$N$209,7,0))</f>
        <v/>
      </c>
      <c r="F112" s="53" t="str">
        <f>IF(ISERROR(VLOOKUP(E112,'[2]zoznam prihlasenych'!$C$6:$G$206,2,0))=TRUE,"",VLOOKUP(E112,'[2]zoznam prihlasenych'!$C$6:$G$206,2,0))</f>
        <v/>
      </c>
      <c r="G112" s="53" t="str">
        <f>IF(ISERROR(VLOOKUP(D112,[2]vylosovanie!$D$10:$N$209,8,0))=TRUE,"",VLOOKUP(D112,[2]vylosovanie!$D$10:$N$209,8,0))</f>
        <v/>
      </c>
      <c r="H112" s="52" t="str">
        <f>IF(ISERROR(VLOOKUP(D112,[2]vylosovanie!$D$10:$N$209,11,0))=TRUE,"",VLOOKUP(D112,[2]vylosovanie!$D$10:$N$209,11,0))</f>
        <v/>
      </c>
      <c r="I112" s="60" t="str">
        <f t="shared" ref="I112" si="52">IF(SUM(H112:H113)=0,"",SUM(H112:H113))</f>
        <v/>
      </c>
    </row>
    <row r="113" spans="1:9" ht="28.5">
      <c r="A113" s="54" t="str">
        <f>IF(ISERROR(10*C112+2)=TRUE,"",10*C112+2)</f>
        <v/>
      </c>
      <c r="C113" s="59"/>
      <c r="D113" s="52"/>
      <c r="E113" s="53" t="str">
        <f>IF(ISERROR(VLOOKUP(D113,[2]vylosovanie!$D$10:$N$209,7,0))=TRUE,"",VLOOKUP(D113,[2]vylosovanie!$D$10:$N$209,7,0))</f>
        <v/>
      </c>
      <c r="F113" s="53" t="str">
        <f>IF(ISERROR(VLOOKUP(E113,'[2]zoznam prihlasenych'!$C$6:$G$206,2,0))=TRUE,"",VLOOKUP(E113,'[2]zoznam prihlasenych'!$C$6:$G$206,2,0))</f>
        <v/>
      </c>
      <c r="G113" s="53" t="str">
        <f>IF(ISERROR(VLOOKUP(D113,[2]vylosovanie!$D$10:$N$209,8,0))=TRUE,"",VLOOKUP(D113,[2]vylosovanie!$D$10:$N$209,8,0))</f>
        <v/>
      </c>
      <c r="H113" s="52" t="str">
        <f>IF(ISERROR(VLOOKUP(D113,[2]vylosovanie!$D$10:$N$209,11,0))=TRUE,"",VLOOKUP(D113,[2]vylosovanie!$D$10:$N$209,11,0))</f>
        <v/>
      </c>
      <c r="I113" s="61"/>
    </row>
    <row r="114" spans="1:9" ht="28.5">
      <c r="A114" s="54" t="str">
        <f>IF(ISERROR(10*C114+1)=TRUE,"",10*C114+1)</f>
        <v/>
      </c>
      <c r="C114" s="59" t="str">
        <f t="shared" si="36"/>
        <v/>
      </c>
      <c r="D114" s="52"/>
      <c r="E114" s="53" t="str">
        <f>IF(ISERROR(VLOOKUP(D114,[2]vylosovanie!$D$10:$N$209,7,0))=TRUE,"",VLOOKUP(D114,[2]vylosovanie!$D$10:$N$209,7,0))</f>
        <v/>
      </c>
      <c r="F114" s="53" t="str">
        <f>IF(ISERROR(VLOOKUP(E114,'[2]zoznam prihlasenych'!$C$6:$G$206,2,0))=TRUE,"",VLOOKUP(E114,'[2]zoznam prihlasenych'!$C$6:$G$206,2,0))</f>
        <v/>
      </c>
      <c r="G114" s="53" t="str">
        <f>IF(ISERROR(VLOOKUP(D114,[2]vylosovanie!$D$10:$N$209,8,0))=TRUE,"",VLOOKUP(D114,[2]vylosovanie!$D$10:$N$209,8,0))</f>
        <v/>
      </c>
      <c r="H114" s="52" t="str">
        <f>IF(ISERROR(VLOOKUP(D114,[2]vylosovanie!$D$10:$N$209,11,0))=TRUE,"",VLOOKUP(D114,[2]vylosovanie!$D$10:$N$209,11,0))</f>
        <v/>
      </c>
      <c r="I114" s="60" t="str">
        <f t="shared" ref="I114" si="53">IF(SUM(H114:H115)=0,"",SUM(H114:H115))</f>
        <v/>
      </c>
    </row>
    <row r="115" spans="1:9" ht="28.5">
      <c r="A115" s="54" t="str">
        <f>IF(ISERROR(10*C114+2)=TRUE,"",10*C114+2)</f>
        <v/>
      </c>
      <c r="C115" s="59"/>
      <c r="D115" s="52"/>
      <c r="E115" s="53" t="str">
        <f>IF(ISERROR(VLOOKUP(D115,[2]vylosovanie!$D$10:$N$209,7,0))=TRUE,"",VLOOKUP(D115,[2]vylosovanie!$D$10:$N$209,7,0))</f>
        <v/>
      </c>
      <c r="F115" s="53" t="str">
        <f>IF(ISERROR(VLOOKUP(E115,'[2]zoznam prihlasenych'!$C$6:$G$206,2,0))=TRUE,"",VLOOKUP(E115,'[2]zoznam prihlasenych'!$C$6:$G$206,2,0))</f>
        <v/>
      </c>
      <c r="G115" s="53" t="str">
        <f>IF(ISERROR(VLOOKUP(D115,[2]vylosovanie!$D$10:$N$209,8,0))=TRUE,"",VLOOKUP(D115,[2]vylosovanie!$D$10:$N$209,8,0))</f>
        <v/>
      </c>
      <c r="H115" s="52" t="str">
        <f>IF(ISERROR(VLOOKUP(D115,[2]vylosovanie!$D$10:$N$209,11,0))=TRUE,"",VLOOKUP(D115,[2]vylosovanie!$D$10:$N$209,11,0))</f>
        <v/>
      </c>
      <c r="I115" s="61"/>
    </row>
    <row r="116" spans="1:9" ht="28.5">
      <c r="A116" s="54" t="str">
        <f>IF(ISERROR(10*C116+1)=TRUE,"",10*C116+1)</f>
        <v/>
      </c>
      <c r="C116" s="59" t="str">
        <f t="shared" si="36"/>
        <v/>
      </c>
      <c r="D116" s="52"/>
      <c r="E116" s="53" t="str">
        <f>IF(ISERROR(VLOOKUP(D116,[2]vylosovanie!$D$10:$N$209,7,0))=TRUE,"",VLOOKUP(D116,[2]vylosovanie!$D$10:$N$209,7,0))</f>
        <v/>
      </c>
      <c r="F116" s="53" t="str">
        <f>IF(ISERROR(VLOOKUP(E116,'[2]zoznam prihlasenych'!$C$6:$G$206,2,0))=TRUE,"",VLOOKUP(E116,'[2]zoznam prihlasenych'!$C$6:$G$206,2,0))</f>
        <v/>
      </c>
      <c r="G116" s="53" t="str">
        <f>IF(ISERROR(VLOOKUP(D116,[2]vylosovanie!$D$10:$N$209,8,0))=TRUE,"",VLOOKUP(D116,[2]vylosovanie!$D$10:$N$209,8,0))</f>
        <v/>
      </c>
      <c r="H116" s="52" t="str">
        <f>IF(ISERROR(VLOOKUP(D116,[2]vylosovanie!$D$10:$N$209,11,0))=TRUE,"",VLOOKUP(D116,[2]vylosovanie!$D$10:$N$209,11,0))</f>
        <v/>
      </c>
      <c r="I116" s="60" t="str">
        <f t="shared" ref="I116" si="54">IF(SUM(H116:H117)=0,"",SUM(H116:H117))</f>
        <v/>
      </c>
    </row>
    <row r="117" spans="1:9" ht="28.5">
      <c r="A117" s="54" t="str">
        <f>IF(ISERROR(10*C116+2)=TRUE,"",10*C116+2)</f>
        <v/>
      </c>
      <c r="C117" s="59"/>
      <c r="D117" s="52"/>
      <c r="E117" s="53" t="str">
        <f>IF(ISERROR(VLOOKUP(D117,[2]vylosovanie!$D$10:$N$209,7,0))=TRUE,"",VLOOKUP(D117,[2]vylosovanie!$D$10:$N$209,7,0))</f>
        <v/>
      </c>
      <c r="F117" s="53" t="str">
        <f>IF(ISERROR(VLOOKUP(E117,'[2]zoznam prihlasenych'!$C$6:$G$206,2,0))=TRUE,"",VLOOKUP(E117,'[2]zoznam prihlasenych'!$C$6:$G$206,2,0))</f>
        <v/>
      </c>
      <c r="G117" s="53" t="str">
        <f>IF(ISERROR(VLOOKUP(D117,[2]vylosovanie!$D$10:$N$209,8,0))=TRUE,"",VLOOKUP(D117,[2]vylosovanie!$D$10:$N$209,8,0))</f>
        <v/>
      </c>
      <c r="H117" s="52" t="str">
        <f>IF(ISERROR(VLOOKUP(D117,[2]vylosovanie!$D$10:$N$209,11,0))=TRUE,"",VLOOKUP(D117,[2]vylosovanie!$D$10:$N$209,11,0))</f>
        <v/>
      </c>
      <c r="I117" s="61"/>
    </row>
    <row r="118" spans="1:9" ht="28.5">
      <c r="A118" s="54" t="str">
        <f>IF(ISERROR(10*C118+1)=TRUE,"",10*C118+1)</f>
        <v/>
      </c>
      <c r="C118" s="59" t="str">
        <f t="shared" si="36"/>
        <v/>
      </c>
      <c r="D118" s="52"/>
      <c r="E118" s="53" t="str">
        <f>IF(ISERROR(VLOOKUP(D118,[2]vylosovanie!$D$10:$N$209,7,0))=TRUE,"",VLOOKUP(D118,[2]vylosovanie!$D$10:$N$209,7,0))</f>
        <v/>
      </c>
      <c r="F118" s="53" t="str">
        <f>IF(ISERROR(VLOOKUP(E118,'[2]zoznam prihlasenych'!$C$6:$G$206,2,0))=TRUE,"",VLOOKUP(E118,'[2]zoznam prihlasenych'!$C$6:$G$206,2,0))</f>
        <v/>
      </c>
      <c r="G118" s="53" t="str">
        <f>IF(ISERROR(VLOOKUP(D118,[2]vylosovanie!$D$10:$N$209,8,0))=TRUE,"",VLOOKUP(D118,[2]vylosovanie!$D$10:$N$209,8,0))</f>
        <v/>
      </c>
      <c r="H118" s="52" t="str">
        <f>IF(ISERROR(VLOOKUP(D118,[2]vylosovanie!$D$10:$N$209,11,0))=TRUE,"",VLOOKUP(D118,[2]vylosovanie!$D$10:$N$209,11,0))</f>
        <v/>
      </c>
      <c r="I118" s="60" t="str">
        <f t="shared" ref="I118" si="55">IF(SUM(H118:H119)=0,"",SUM(H118:H119))</f>
        <v/>
      </c>
    </row>
    <row r="119" spans="1:9" ht="28.5">
      <c r="A119" s="54" t="str">
        <f>IF(ISERROR(10*C118+2)=TRUE,"",10*C118+2)</f>
        <v/>
      </c>
      <c r="C119" s="59"/>
      <c r="D119" s="52"/>
      <c r="E119" s="53" t="str">
        <f>IF(ISERROR(VLOOKUP(D119,[2]vylosovanie!$D$10:$N$209,7,0))=TRUE,"",VLOOKUP(D119,[2]vylosovanie!$D$10:$N$209,7,0))</f>
        <v/>
      </c>
      <c r="F119" s="53" t="str">
        <f>IF(ISERROR(VLOOKUP(E119,'[2]zoznam prihlasenych'!$C$6:$G$206,2,0))=TRUE,"",VLOOKUP(E119,'[2]zoznam prihlasenych'!$C$6:$G$206,2,0))</f>
        <v/>
      </c>
      <c r="G119" s="53" t="str">
        <f>IF(ISERROR(VLOOKUP(D119,[2]vylosovanie!$D$10:$N$209,8,0))=TRUE,"",VLOOKUP(D119,[2]vylosovanie!$D$10:$N$209,8,0))</f>
        <v/>
      </c>
      <c r="H119" s="52" t="str">
        <f>IF(ISERROR(VLOOKUP(D119,[2]vylosovanie!$D$10:$N$209,11,0))=TRUE,"",VLOOKUP(D119,[2]vylosovanie!$D$10:$N$209,11,0))</f>
        <v/>
      </c>
      <c r="I119" s="61"/>
    </row>
    <row r="120" spans="1:9" ht="28.5">
      <c r="A120" s="54" t="str">
        <f>IF(ISERROR(10*C120+1)=TRUE,"",10*C120+1)</f>
        <v/>
      </c>
      <c r="C120" s="59" t="str">
        <f t="shared" si="36"/>
        <v/>
      </c>
      <c r="D120" s="52"/>
      <c r="E120" s="53" t="str">
        <f>IF(ISERROR(VLOOKUP(D120,[2]vylosovanie!$D$10:$N$209,7,0))=TRUE,"",VLOOKUP(D120,[2]vylosovanie!$D$10:$N$209,7,0))</f>
        <v/>
      </c>
      <c r="F120" s="53" t="str">
        <f>IF(ISERROR(VLOOKUP(E120,'[2]zoznam prihlasenych'!$C$6:$G$206,2,0))=TRUE,"",VLOOKUP(E120,'[2]zoznam prihlasenych'!$C$6:$G$206,2,0))</f>
        <v/>
      </c>
      <c r="G120" s="53" t="str">
        <f>IF(ISERROR(VLOOKUP(D120,[2]vylosovanie!$D$10:$N$209,8,0))=TRUE,"",VLOOKUP(D120,[2]vylosovanie!$D$10:$N$209,8,0))</f>
        <v/>
      </c>
      <c r="H120" s="52" t="str">
        <f>IF(ISERROR(VLOOKUP(D120,[2]vylosovanie!$D$10:$N$209,11,0))=TRUE,"",VLOOKUP(D120,[2]vylosovanie!$D$10:$N$209,11,0))</f>
        <v/>
      </c>
      <c r="I120" s="60" t="str">
        <f t="shared" ref="I120" si="56">IF(SUM(H120:H121)=0,"",SUM(H120:H121))</f>
        <v/>
      </c>
    </row>
    <row r="121" spans="1:9" ht="28.5">
      <c r="A121" s="54" t="str">
        <f>IF(ISERROR(10*C120+2)=TRUE,"",10*C120+2)</f>
        <v/>
      </c>
      <c r="C121" s="59"/>
      <c r="D121" s="52"/>
      <c r="E121" s="53" t="str">
        <f>IF(ISERROR(VLOOKUP(D121,[2]vylosovanie!$D$10:$N$209,7,0))=TRUE,"",VLOOKUP(D121,[2]vylosovanie!$D$10:$N$209,7,0))</f>
        <v/>
      </c>
      <c r="F121" s="53" t="str">
        <f>IF(ISERROR(VLOOKUP(E121,'[2]zoznam prihlasenych'!$C$6:$G$206,2,0))=TRUE,"",VLOOKUP(E121,'[2]zoznam prihlasenych'!$C$6:$G$206,2,0))</f>
        <v/>
      </c>
      <c r="G121" s="53" t="str">
        <f>IF(ISERROR(VLOOKUP(D121,[2]vylosovanie!$D$10:$N$209,8,0))=TRUE,"",VLOOKUP(D121,[2]vylosovanie!$D$10:$N$209,8,0))</f>
        <v/>
      </c>
      <c r="H121" s="52" t="str">
        <f>IF(ISERROR(VLOOKUP(D121,[2]vylosovanie!$D$10:$N$209,11,0))=TRUE,"",VLOOKUP(D121,[2]vylosovanie!$D$10:$N$209,11,0))</f>
        <v/>
      </c>
      <c r="I121" s="61"/>
    </row>
    <row r="122" spans="1:9" ht="28.5">
      <c r="A122" s="54" t="str">
        <f>IF(ISERROR(10*C122+1)=TRUE,"",10*C122+1)</f>
        <v/>
      </c>
      <c r="C122" s="59" t="str">
        <f t="shared" si="36"/>
        <v/>
      </c>
      <c r="D122" s="52"/>
      <c r="E122" s="53" t="str">
        <f>IF(ISERROR(VLOOKUP(D122,[2]vylosovanie!$D$10:$N$209,7,0))=TRUE,"",VLOOKUP(D122,[2]vylosovanie!$D$10:$N$209,7,0))</f>
        <v/>
      </c>
      <c r="F122" s="53" t="str">
        <f>IF(ISERROR(VLOOKUP(E122,'[2]zoznam prihlasenych'!$C$6:$G$206,2,0))=TRUE,"",VLOOKUP(E122,'[2]zoznam prihlasenych'!$C$6:$G$206,2,0))</f>
        <v/>
      </c>
      <c r="G122" s="53" t="str">
        <f>IF(ISERROR(VLOOKUP(D122,[2]vylosovanie!$D$10:$N$209,8,0))=TRUE,"",VLOOKUP(D122,[2]vylosovanie!$D$10:$N$209,8,0))</f>
        <v/>
      </c>
      <c r="H122" s="52" t="str">
        <f>IF(ISERROR(VLOOKUP(D122,[2]vylosovanie!$D$10:$N$209,11,0))=TRUE,"",VLOOKUP(D122,[2]vylosovanie!$D$10:$N$209,11,0))</f>
        <v/>
      </c>
      <c r="I122" s="60" t="str">
        <f t="shared" ref="I122" si="57">IF(SUM(H122:H123)=0,"",SUM(H122:H123))</f>
        <v/>
      </c>
    </row>
    <row r="123" spans="1:9" ht="28.5">
      <c r="A123" s="54" t="str">
        <f>IF(ISERROR(10*C122+2)=TRUE,"",10*C122+2)</f>
        <v/>
      </c>
      <c r="C123" s="59"/>
      <c r="D123" s="52"/>
      <c r="E123" s="53" t="str">
        <f>IF(ISERROR(VLOOKUP(D123,[2]vylosovanie!$D$10:$N$209,7,0))=TRUE,"",VLOOKUP(D123,[2]vylosovanie!$D$10:$N$209,7,0))</f>
        <v/>
      </c>
      <c r="F123" s="53" t="str">
        <f>IF(ISERROR(VLOOKUP(E123,'[2]zoznam prihlasenych'!$C$6:$G$206,2,0))=TRUE,"",VLOOKUP(E123,'[2]zoznam prihlasenych'!$C$6:$G$206,2,0))</f>
        <v/>
      </c>
      <c r="G123" s="53" t="str">
        <f>IF(ISERROR(VLOOKUP(D123,[2]vylosovanie!$D$10:$N$209,8,0))=TRUE,"",VLOOKUP(D123,[2]vylosovanie!$D$10:$N$209,8,0))</f>
        <v/>
      </c>
      <c r="H123" s="52" t="str">
        <f>IF(ISERROR(VLOOKUP(D123,[2]vylosovanie!$D$10:$N$209,11,0))=TRUE,"",VLOOKUP(D123,[2]vylosovanie!$D$10:$N$209,11,0))</f>
        <v/>
      </c>
      <c r="I123" s="61"/>
    </row>
    <row r="124" spans="1:9" ht="28.5">
      <c r="A124" s="54" t="str">
        <f>IF(ISERROR(10*C124+1)=TRUE,"",10*C124+1)</f>
        <v/>
      </c>
      <c r="C124" s="59" t="str">
        <f t="shared" si="36"/>
        <v/>
      </c>
      <c r="D124" s="52"/>
      <c r="E124" s="53" t="str">
        <f>IF(ISERROR(VLOOKUP(D124,[2]vylosovanie!$D$10:$N$209,7,0))=TRUE,"",VLOOKUP(D124,[2]vylosovanie!$D$10:$N$209,7,0))</f>
        <v/>
      </c>
      <c r="F124" s="53" t="str">
        <f>IF(ISERROR(VLOOKUP(E124,'[2]zoznam prihlasenych'!$C$6:$G$206,2,0))=TRUE,"",VLOOKUP(E124,'[2]zoznam prihlasenych'!$C$6:$G$206,2,0))</f>
        <v/>
      </c>
      <c r="G124" s="53" t="str">
        <f>IF(ISERROR(VLOOKUP(D124,[2]vylosovanie!$D$10:$N$209,8,0))=TRUE,"",VLOOKUP(D124,[2]vylosovanie!$D$10:$N$209,8,0))</f>
        <v/>
      </c>
      <c r="H124" s="52" t="str">
        <f>IF(ISERROR(VLOOKUP(D124,[2]vylosovanie!$D$10:$N$209,11,0))=TRUE,"",VLOOKUP(D124,[2]vylosovanie!$D$10:$N$209,11,0))</f>
        <v/>
      </c>
      <c r="I124" s="60" t="str">
        <f t="shared" ref="I124" si="58">IF(SUM(H124:H125)=0,"",SUM(H124:H125))</f>
        <v/>
      </c>
    </row>
    <row r="125" spans="1:9" ht="28.5">
      <c r="A125" s="54" t="str">
        <f>IF(ISERROR(10*C124+2)=TRUE,"",10*C124+2)</f>
        <v/>
      </c>
      <c r="C125" s="59"/>
      <c r="D125" s="52"/>
      <c r="E125" s="53" t="str">
        <f>IF(ISERROR(VLOOKUP(D125,[2]vylosovanie!$D$10:$N$209,7,0))=TRUE,"",VLOOKUP(D125,[2]vylosovanie!$D$10:$N$209,7,0))</f>
        <v/>
      </c>
      <c r="F125" s="53" t="str">
        <f>IF(ISERROR(VLOOKUP(E125,'[2]zoznam prihlasenych'!$C$6:$G$206,2,0))=TRUE,"",VLOOKUP(E125,'[2]zoznam prihlasenych'!$C$6:$G$206,2,0))</f>
        <v/>
      </c>
      <c r="G125" s="53" t="str">
        <f>IF(ISERROR(VLOOKUP(D125,[2]vylosovanie!$D$10:$N$209,8,0))=TRUE,"",VLOOKUP(D125,[2]vylosovanie!$D$10:$N$209,8,0))</f>
        <v/>
      </c>
      <c r="H125" s="52" t="str">
        <f>IF(ISERROR(VLOOKUP(D125,[2]vylosovanie!$D$10:$N$209,11,0))=TRUE,"",VLOOKUP(D125,[2]vylosovanie!$D$10:$N$209,11,0))</f>
        <v/>
      </c>
      <c r="I125" s="61"/>
    </row>
    <row r="126" spans="1:9" ht="28.5">
      <c r="A126" s="54" t="str">
        <f>IF(ISERROR(10*C126+1)=TRUE,"",10*C126+1)</f>
        <v/>
      </c>
      <c r="C126" s="59" t="str">
        <f t="shared" si="36"/>
        <v/>
      </c>
      <c r="D126" s="52"/>
      <c r="E126" s="53" t="str">
        <f>IF(ISERROR(VLOOKUP(D126,[2]vylosovanie!$D$10:$N$209,7,0))=TRUE,"",VLOOKUP(D126,[2]vylosovanie!$D$10:$N$209,7,0))</f>
        <v/>
      </c>
      <c r="F126" s="53" t="str">
        <f>IF(ISERROR(VLOOKUP(E126,'[2]zoznam prihlasenych'!$C$6:$G$206,2,0))=TRUE,"",VLOOKUP(E126,'[2]zoznam prihlasenych'!$C$6:$G$206,2,0))</f>
        <v/>
      </c>
      <c r="G126" s="53" t="str">
        <f>IF(ISERROR(VLOOKUP(D126,[2]vylosovanie!$D$10:$N$209,8,0))=TRUE,"",VLOOKUP(D126,[2]vylosovanie!$D$10:$N$209,8,0))</f>
        <v/>
      </c>
      <c r="H126" s="52" t="str">
        <f>IF(ISERROR(VLOOKUP(D126,[2]vylosovanie!$D$10:$N$209,11,0))=TRUE,"",VLOOKUP(D126,[2]vylosovanie!$D$10:$N$209,11,0))</f>
        <v/>
      </c>
      <c r="I126" s="60" t="str">
        <f t="shared" ref="I126" si="59">IF(SUM(H126:H127)=0,"",SUM(H126:H127))</f>
        <v/>
      </c>
    </row>
    <row r="127" spans="1:9" ht="28.5">
      <c r="A127" s="54" t="str">
        <f>IF(ISERROR(10*C126+2)=TRUE,"",10*C126+2)</f>
        <v/>
      </c>
      <c r="C127" s="59"/>
      <c r="D127" s="52"/>
      <c r="E127" s="53" t="str">
        <f>IF(ISERROR(VLOOKUP(D127,[2]vylosovanie!$D$10:$N$209,7,0))=TRUE,"",VLOOKUP(D127,[2]vylosovanie!$D$10:$N$209,7,0))</f>
        <v/>
      </c>
      <c r="F127" s="53" t="str">
        <f>IF(ISERROR(VLOOKUP(E127,'[2]zoznam prihlasenych'!$C$6:$G$206,2,0))=TRUE,"",VLOOKUP(E127,'[2]zoznam prihlasenych'!$C$6:$G$206,2,0))</f>
        <v/>
      </c>
      <c r="G127" s="53" t="str">
        <f>IF(ISERROR(VLOOKUP(D127,[2]vylosovanie!$D$10:$N$209,8,0))=TRUE,"",VLOOKUP(D127,[2]vylosovanie!$D$10:$N$209,8,0))</f>
        <v/>
      </c>
      <c r="H127" s="52" t="str">
        <f>IF(ISERROR(VLOOKUP(D127,[2]vylosovanie!$D$10:$N$209,11,0))=TRUE,"",VLOOKUP(D127,[2]vylosovanie!$D$10:$N$209,11,0))</f>
        <v/>
      </c>
      <c r="I127" s="61"/>
    </row>
    <row r="128" spans="1:9" ht="28.5">
      <c r="A128" s="54" t="str">
        <f>IF(ISERROR(10*C128+1)=TRUE,"",10*C128+1)</f>
        <v/>
      </c>
      <c r="C128" s="59" t="str">
        <f t="shared" si="36"/>
        <v/>
      </c>
      <c r="D128" s="52"/>
      <c r="E128" s="53" t="str">
        <f>IF(ISERROR(VLOOKUP(D128,[2]vylosovanie!$D$10:$N$209,7,0))=TRUE,"",VLOOKUP(D128,[2]vylosovanie!$D$10:$N$209,7,0))</f>
        <v/>
      </c>
      <c r="F128" s="53" t="str">
        <f>IF(ISERROR(VLOOKUP(E128,'[2]zoznam prihlasenych'!$C$6:$G$206,2,0))=TRUE,"",VLOOKUP(E128,'[2]zoznam prihlasenych'!$C$6:$G$206,2,0))</f>
        <v/>
      </c>
      <c r="G128" s="53" t="str">
        <f>IF(ISERROR(VLOOKUP(D128,[2]vylosovanie!$D$10:$N$209,8,0))=TRUE,"",VLOOKUP(D128,[2]vylosovanie!$D$10:$N$209,8,0))</f>
        <v/>
      </c>
      <c r="H128" s="52" t="str">
        <f>IF(ISERROR(VLOOKUP(D128,[2]vylosovanie!$D$10:$N$209,11,0))=TRUE,"",VLOOKUP(D128,[2]vylosovanie!$D$10:$N$209,11,0))</f>
        <v/>
      </c>
      <c r="I128" s="60" t="str">
        <f t="shared" ref="I128" si="60">IF(SUM(H128:H129)=0,"",SUM(H128:H129))</f>
        <v/>
      </c>
    </row>
    <row r="129" spans="1:9" ht="28.5">
      <c r="A129" s="54" t="str">
        <f>IF(ISERROR(10*C128+2)=TRUE,"",10*C128+2)</f>
        <v/>
      </c>
      <c r="C129" s="59"/>
      <c r="D129" s="52"/>
      <c r="E129" s="53" t="str">
        <f>IF(ISERROR(VLOOKUP(D129,[2]vylosovanie!$D$10:$N$209,7,0))=TRUE,"",VLOOKUP(D129,[2]vylosovanie!$D$10:$N$209,7,0))</f>
        <v/>
      </c>
      <c r="F129" s="53" t="str">
        <f>IF(ISERROR(VLOOKUP(E129,'[2]zoznam prihlasenych'!$C$6:$G$206,2,0))=TRUE,"",VLOOKUP(E129,'[2]zoznam prihlasenych'!$C$6:$G$206,2,0))</f>
        <v/>
      </c>
      <c r="G129" s="53" t="str">
        <f>IF(ISERROR(VLOOKUP(D129,[2]vylosovanie!$D$10:$N$209,8,0))=TRUE,"",VLOOKUP(D129,[2]vylosovanie!$D$10:$N$209,8,0))</f>
        <v/>
      </c>
      <c r="H129" s="52" t="str">
        <f>IF(ISERROR(VLOOKUP(D129,[2]vylosovanie!$D$10:$N$209,11,0))=TRUE,"",VLOOKUP(D129,[2]vylosovanie!$D$10:$N$209,11,0))</f>
        <v/>
      </c>
      <c r="I129" s="61"/>
    </row>
    <row r="130" spans="1:9" ht="28.5">
      <c r="A130" s="54" t="str">
        <f>IF(ISERROR(10*C130+1)=TRUE,"",10*C130+1)</f>
        <v/>
      </c>
      <c r="C130" s="59" t="str">
        <f t="shared" si="36"/>
        <v/>
      </c>
      <c r="D130" s="52"/>
      <c r="E130" s="53" t="str">
        <f>IF(ISERROR(VLOOKUP(D130,[2]vylosovanie!$D$10:$N$209,7,0))=TRUE,"",VLOOKUP(D130,[2]vylosovanie!$D$10:$N$209,7,0))</f>
        <v/>
      </c>
      <c r="F130" s="53" t="str">
        <f>IF(ISERROR(VLOOKUP(E130,'[2]zoznam prihlasenych'!$C$6:$G$206,2,0))=TRUE,"",VLOOKUP(E130,'[2]zoznam prihlasenych'!$C$6:$G$206,2,0))</f>
        <v/>
      </c>
      <c r="G130" s="53" t="str">
        <f>IF(ISERROR(VLOOKUP(D130,[2]vylosovanie!$D$10:$N$209,8,0))=TRUE,"",VLOOKUP(D130,[2]vylosovanie!$D$10:$N$209,8,0))</f>
        <v/>
      </c>
      <c r="H130" s="52" t="str">
        <f>IF(ISERROR(VLOOKUP(D130,[2]vylosovanie!$D$10:$N$209,11,0))=TRUE,"",VLOOKUP(D130,[2]vylosovanie!$D$10:$N$209,11,0))</f>
        <v/>
      </c>
      <c r="I130" s="60" t="str">
        <f t="shared" ref="I130" si="61">IF(SUM(H130:H131)=0,"",SUM(H130:H131))</f>
        <v/>
      </c>
    </row>
    <row r="131" spans="1:9" ht="28.5">
      <c r="A131" s="54" t="str">
        <f>IF(ISERROR(10*C130+2)=TRUE,"",10*C130+2)</f>
        <v/>
      </c>
      <c r="C131" s="59"/>
      <c r="D131" s="52"/>
      <c r="E131" s="53" t="str">
        <f>IF(ISERROR(VLOOKUP(D131,[2]vylosovanie!$D$10:$N$209,7,0))=TRUE,"",VLOOKUP(D131,[2]vylosovanie!$D$10:$N$209,7,0))</f>
        <v/>
      </c>
      <c r="F131" s="53" t="str">
        <f>IF(ISERROR(VLOOKUP(E131,'[2]zoznam prihlasenych'!$C$6:$G$206,2,0))=TRUE,"",VLOOKUP(E131,'[2]zoznam prihlasenych'!$C$6:$G$206,2,0))</f>
        <v/>
      </c>
      <c r="G131" s="53" t="str">
        <f>IF(ISERROR(VLOOKUP(D131,[2]vylosovanie!$D$10:$N$209,8,0))=TRUE,"",VLOOKUP(D131,[2]vylosovanie!$D$10:$N$209,8,0))</f>
        <v/>
      </c>
      <c r="H131" s="52" t="str">
        <f>IF(ISERROR(VLOOKUP(D131,[2]vylosovanie!$D$10:$N$209,11,0))=TRUE,"",VLOOKUP(D131,[2]vylosovanie!$D$10:$N$209,11,0))</f>
        <v/>
      </c>
      <c r="I131" s="61"/>
    </row>
    <row r="132" spans="1:9" ht="28.5">
      <c r="A132" s="54" t="str">
        <f>IF(ISERROR(10*C132+1)=TRUE,"",10*C132+1)</f>
        <v/>
      </c>
      <c r="C132" s="59" t="str">
        <f t="shared" si="36"/>
        <v/>
      </c>
      <c r="D132" s="52"/>
      <c r="E132" s="53" t="str">
        <f>IF(ISERROR(VLOOKUP(D132,[2]vylosovanie!$D$10:$N$209,7,0))=TRUE,"",VLOOKUP(D132,[2]vylosovanie!$D$10:$N$209,7,0))</f>
        <v/>
      </c>
      <c r="F132" s="53" t="str">
        <f>IF(ISERROR(VLOOKUP(E132,'[2]zoznam prihlasenych'!$C$6:$G$206,2,0))=TRUE,"",VLOOKUP(E132,'[2]zoznam prihlasenych'!$C$6:$G$206,2,0))</f>
        <v/>
      </c>
      <c r="G132" s="53" t="str">
        <f>IF(ISERROR(VLOOKUP(D132,[2]vylosovanie!$D$10:$N$209,8,0))=TRUE,"",VLOOKUP(D132,[2]vylosovanie!$D$10:$N$209,8,0))</f>
        <v/>
      </c>
      <c r="H132" s="52" t="str">
        <f>IF(ISERROR(VLOOKUP(D132,[2]vylosovanie!$D$10:$N$209,11,0))=TRUE,"",VLOOKUP(D132,[2]vylosovanie!$D$10:$N$209,11,0))</f>
        <v/>
      </c>
      <c r="I132" s="60" t="str">
        <f t="shared" ref="I132" si="62">IF(SUM(H132:H133)=0,"",SUM(H132:H133))</f>
        <v/>
      </c>
    </row>
    <row r="133" spans="1:9" ht="28.5">
      <c r="A133" s="54" t="str">
        <f>IF(ISERROR(10*C132+2)=TRUE,"",10*C132+2)</f>
        <v/>
      </c>
      <c r="C133" s="59"/>
      <c r="D133" s="52"/>
      <c r="E133" s="53" t="str">
        <f>IF(ISERROR(VLOOKUP(D133,[2]vylosovanie!$D$10:$N$209,7,0))=TRUE,"",VLOOKUP(D133,[2]vylosovanie!$D$10:$N$209,7,0))</f>
        <v/>
      </c>
      <c r="F133" s="53" t="str">
        <f>IF(ISERROR(VLOOKUP(E133,'[2]zoznam prihlasenych'!$C$6:$G$206,2,0))=TRUE,"",VLOOKUP(E133,'[2]zoznam prihlasenych'!$C$6:$G$206,2,0))</f>
        <v/>
      </c>
      <c r="G133" s="53" t="str">
        <f>IF(ISERROR(VLOOKUP(D133,[2]vylosovanie!$D$10:$N$209,8,0))=TRUE,"",VLOOKUP(D133,[2]vylosovanie!$D$10:$N$209,8,0))</f>
        <v/>
      </c>
      <c r="H133" s="52" t="str">
        <f>IF(ISERROR(VLOOKUP(D133,[2]vylosovanie!$D$10:$N$209,11,0))=TRUE,"",VLOOKUP(D133,[2]vylosovanie!$D$10:$N$209,11,0))</f>
        <v/>
      </c>
      <c r="I133" s="61"/>
    </row>
    <row r="134" spans="1:9" ht="28.5">
      <c r="A134" s="54" t="str">
        <f>IF(ISERROR(10*C134+1)=TRUE,"",10*C134+1)</f>
        <v/>
      </c>
      <c r="C134" s="59" t="str">
        <f t="shared" si="36"/>
        <v/>
      </c>
      <c r="D134" s="52"/>
      <c r="E134" s="53" t="str">
        <f>IF(ISERROR(VLOOKUP(D134,[2]vylosovanie!$D$10:$N$209,7,0))=TRUE,"",VLOOKUP(D134,[2]vylosovanie!$D$10:$N$209,7,0))</f>
        <v/>
      </c>
      <c r="F134" s="53" t="str">
        <f>IF(ISERROR(VLOOKUP(E134,'[2]zoznam prihlasenych'!$C$6:$G$206,2,0))=TRUE,"",VLOOKUP(E134,'[2]zoznam prihlasenych'!$C$6:$G$206,2,0))</f>
        <v/>
      </c>
      <c r="G134" s="53" t="str">
        <f>IF(ISERROR(VLOOKUP(D134,[2]vylosovanie!$D$10:$N$209,8,0))=TRUE,"",VLOOKUP(D134,[2]vylosovanie!$D$10:$N$209,8,0))</f>
        <v/>
      </c>
      <c r="H134" s="52" t="str">
        <f>IF(ISERROR(VLOOKUP(D134,[2]vylosovanie!$D$10:$N$209,11,0))=TRUE,"",VLOOKUP(D134,[2]vylosovanie!$D$10:$N$209,11,0))</f>
        <v/>
      </c>
      <c r="I134" s="60" t="str">
        <f t="shared" ref="I134" si="63">IF(SUM(H134:H135)=0,"",SUM(H134:H135))</f>
        <v/>
      </c>
    </row>
    <row r="135" spans="1:9" ht="28.5">
      <c r="A135" s="54" t="str">
        <f>IF(ISERROR(10*C134+2)=TRUE,"",10*C134+2)</f>
        <v/>
      </c>
      <c r="C135" s="59"/>
      <c r="D135" s="52"/>
      <c r="E135" s="53" t="str">
        <f>IF(ISERROR(VLOOKUP(D135,[2]vylosovanie!$D$10:$N$209,7,0))=TRUE,"",VLOOKUP(D135,[2]vylosovanie!$D$10:$N$209,7,0))</f>
        <v/>
      </c>
      <c r="F135" s="53" t="str">
        <f>IF(ISERROR(VLOOKUP(E135,'[2]zoznam prihlasenych'!$C$6:$G$206,2,0))=TRUE,"",VLOOKUP(E135,'[2]zoznam prihlasenych'!$C$6:$G$206,2,0))</f>
        <v/>
      </c>
      <c r="G135" s="53" t="str">
        <f>IF(ISERROR(VLOOKUP(D135,[2]vylosovanie!$D$10:$N$209,8,0))=TRUE,"",VLOOKUP(D135,[2]vylosovanie!$D$10:$N$209,8,0))</f>
        <v/>
      </c>
      <c r="H135" s="52" t="str">
        <f>IF(ISERROR(VLOOKUP(D135,[2]vylosovanie!$D$10:$N$209,11,0))=TRUE,"",VLOOKUP(D135,[2]vylosovanie!$D$10:$N$209,11,0))</f>
        <v/>
      </c>
      <c r="I135" s="61"/>
    </row>
    <row r="136" spans="1:9" ht="28.5">
      <c r="A136" s="54" t="str">
        <f>IF(ISERROR(10*C136+1)=TRUE,"",10*C136+1)</f>
        <v/>
      </c>
      <c r="C136" s="59" t="str">
        <f t="shared" si="36"/>
        <v/>
      </c>
      <c r="D136" s="52"/>
      <c r="E136" s="53" t="str">
        <f>IF(ISERROR(VLOOKUP(D136,[2]vylosovanie!$D$10:$N$209,7,0))=TRUE,"",VLOOKUP(D136,[2]vylosovanie!$D$10:$N$209,7,0))</f>
        <v/>
      </c>
      <c r="F136" s="53" t="str">
        <f>IF(ISERROR(VLOOKUP(E136,'[2]zoznam prihlasenych'!$C$6:$G$206,2,0))=TRUE,"",VLOOKUP(E136,'[2]zoznam prihlasenych'!$C$6:$G$206,2,0))</f>
        <v/>
      </c>
      <c r="G136" s="53" t="str">
        <f>IF(ISERROR(VLOOKUP(D136,[2]vylosovanie!$D$10:$N$209,8,0))=TRUE,"",VLOOKUP(D136,[2]vylosovanie!$D$10:$N$209,8,0))</f>
        <v/>
      </c>
      <c r="H136" s="52" t="str">
        <f>IF(ISERROR(VLOOKUP(D136,[2]vylosovanie!$D$10:$N$209,11,0))=TRUE,"",VLOOKUP(D136,[2]vylosovanie!$D$10:$N$209,11,0))</f>
        <v/>
      </c>
      <c r="I136" s="60" t="str">
        <f t="shared" ref="I136" si="64">IF(SUM(H136:H137)=0,"",SUM(H136:H137))</f>
        <v/>
      </c>
    </row>
    <row r="137" spans="1:9" ht="28.5">
      <c r="A137" s="54" t="str">
        <f>IF(ISERROR(10*C136+2)=TRUE,"",10*C136+2)</f>
        <v/>
      </c>
      <c r="C137" s="59"/>
      <c r="D137" s="52"/>
      <c r="E137" s="53" t="str">
        <f>IF(ISERROR(VLOOKUP(D137,[2]vylosovanie!$D$10:$N$209,7,0))=TRUE,"",VLOOKUP(D137,[2]vylosovanie!$D$10:$N$209,7,0))</f>
        <v/>
      </c>
      <c r="F137" s="53" t="str">
        <f>IF(ISERROR(VLOOKUP(E137,'[2]zoznam prihlasenych'!$C$6:$G$206,2,0))=TRUE,"",VLOOKUP(E137,'[2]zoznam prihlasenych'!$C$6:$G$206,2,0))</f>
        <v/>
      </c>
      <c r="G137" s="53" t="str">
        <f>IF(ISERROR(VLOOKUP(D137,[2]vylosovanie!$D$10:$N$209,8,0))=TRUE,"",VLOOKUP(D137,[2]vylosovanie!$D$10:$N$209,8,0))</f>
        <v/>
      </c>
      <c r="H137" s="52" t="str">
        <f>IF(ISERROR(VLOOKUP(D137,[2]vylosovanie!$D$10:$N$209,11,0))=TRUE,"",VLOOKUP(D137,[2]vylosovanie!$D$10:$N$209,11,0))</f>
        <v/>
      </c>
      <c r="I137" s="61"/>
    </row>
    <row r="138" spans="1:9" ht="28.5">
      <c r="A138" s="54" t="str">
        <f>IF(ISERROR(10*C138+1)=TRUE,"",10*C138+1)</f>
        <v/>
      </c>
      <c r="C138" s="59" t="str">
        <f t="shared" si="36"/>
        <v/>
      </c>
      <c r="D138" s="52"/>
      <c r="E138" s="53" t="str">
        <f>IF(ISERROR(VLOOKUP(D138,[2]vylosovanie!$D$10:$N$209,7,0))=TRUE,"",VLOOKUP(D138,[2]vylosovanie!$D$10:$N$209,7,0))</f>
        <v/>
      </c>
      <c r="F138" s="53" t="str">
        <f>IF(ISERROR(VLOOKUP(E138,'[2]zoznam prihlasenych'!$C$6:$G$206,2,0))=TRUE,"",VLOOKUP(E138,'[2]zoznam prihlasenych'!$C$6:$G$206,2,0))</f>
        <v/>
      </c>
      <c r="G138" s="53" t="str">
        <f>IF(ISERROR(VLOOKUP(D138,[2]vylosovanie!$D$10:$N$209,8,0))=TRUE,"",VLOOKUP(D138,[2]vylosovanie!$D$10:$N$209,8,0))</f>
        <v/>
      </c>
      <c r="H138" s="52" t="str">
        <f>IF(ISERROR(VLOOKUP(D138,[2]vylosovanie!$D$10:$N$209,11,0))=TRUE,"",VLOOKUP(D138,[2]vylosovanie!$D$10:$N$209,11,0))</f>
        <v/>
      </c>
      <c r="I138" s="60" t="str">
        <f t="shared" ref="I138" si="65">IF(SUM(H138:H139)=0,"",SUM(H138:H139))</f>
        <v/>
      </c>
    </row>
    <row r="139" spans="1:9" ht="28.5">
      <c r="A139" s="54" t="str">
        <f>IF(ISERROR(10*C138+2)=TRUE,"",10*C138+2)</f>
        <v/>
      </c>
      <c r="C139" s="59"/>
      <c r="D139" s="52"/>
      <c r="E139" s="53" t="str">
        <f>IF(ISERROR(VLOOKUP(D139,[2]vylosovanie!$D$10:$N$209,7,0))=TRUE,"",VLOOKUP(D139,[2]vylosovanie!$D$10:$N$209,7,0))</f>
        <v/>
      </c>
      <c r="F139" s="53" t="str">
        <f>IF(ISERROR(VLOOKUP(E139,'[2]zoznam prihlasenych'!$C$6:$G$206,2,0))=TRUE,"",VLOOKUP(E139,'[2]zoznam prihlasenych'!$C$6:$G$206,2,0))</f>
        <v/>
      </c>
      <c r="G139" s="53" t="str">
        <f>IF(ISERROR(VLOOKUP(D139,[2]vylosovanie!$D$10:$N$209,8,0))=TRUE,"",VLOOKUP(D139,[2]vylosovanie!$D$10:$N$209,8,0))</f>
        <v/>
      </c>
      <c r="H139" s="52" t="str">
        <f>IF(ISERROR(VLOOKUP(D139,[2]vylosovanie!$D$10:$N$209,11,0))=TRUE,"",VLOOKUP(D139,[2]vylosovanie!$D$10:$N$209,11,0))</f>
        <v/>
      </c>
      <c r="I139" s="61"/>
    </row>
    <row r="140" spans="1:9" ht="28.5">
      <c r="A140" s="54" t="str">
        <f>IF(ISERROR(10*C140+1)=TRUE,"",10*C140+1)</f>
        <v/>
      </c>
      <c r="C140" s="59" t="str">
        <f t="shared" si="36"/>
        <v/>
      </c>
      <c r="D140" s="52"/>
      <c r="E140" s="53" t="str">
        <f>IF(ISERROR(VLOOKUP(D140,[2]vylosovanie!$D$10:$N$209,7,0))=TRUE,"",VLOOKUP(D140,[2]vylosovanie!$D$10:$N$209,7,0))</f>
        <v/>
      </c>
      <c r="F140" s="53" t="str">
        <f>IF(ISERROR(VLOOKUP(E140,'[2]zoznam prihlasenych'!$C$6:$G$206,2,0))=TRUE,"",VLOOKUP(E140,'[2]zoznam prihlasenych'!$C$6:$G$206,2,0))</f>
        <v/>
      </c>
      <c r="G140" s="53" t="str">
        <f>IF(ISERROR(VLOOKUP(D140,[2]vylosovanie!$D$10:$N$209,8,0))=TRUE,"",VLOOKUP(D140,[2]vylosovanie!$D$10:$N$209,8,0))</f>
        <v/>
      </c>
      <c r="H140" s="52" t="str">
        <f>IF(ISERROR(VLOOKUP(D140,[2]vylosovanie!$D$10:$N$209,11,0))=TRUE,"",VLOOKUP(D140,[2]vylosovanie!$D$10:$N$209,11,0))</f>
        <v/>
      </c>
      <c r="I140" s="60" t="str">
        <f t="shared" ref="I140" si="66">IF(SUM(H140:H141)=0,"",SUM(H140:H141))</f>
        <v/>
      </c>
    </row>
    <row r="141" spans="1:9" ht="28.5">
      <c r="A141" s="54" t="str">
        <f>IF(ISERROR(10*C140+2)=TRUE,"",10*C140+2)</f>
        <v/>
      </c>
      <c r="C141" s="59"/>
      <c r="D141" s="52"/>
      <c r="E141" s="53" t="str">
        <f>IF(ISERROR(VLOOKUP(D141,[2]vylosovanie!$D$10:$N$209,7,0))=TRUE,"",VLOOKUP(D141,[2]vylosovanie!$D$10:$N$209,7,0))</f>
        <v/>
      </c>
      <c r="F141" s="53" t="str">
        <f>IF(ISERROR(VLOOKUP(E141,'[2]zoznam prihlasenych'!$C$6:$G$206,2,0))=TRUE,"",VLOOKUP(E141,'[2]zoznam prihlasenych'!$C$6:$G$206,2,0))</f>
        <v/>
      </c>
      <c r="G141" s="53" t="str">
        <f>IF(ISERROR(VLOOKUP(D141,[2]vylosovanie!$D$10:$N$209,8,0))=TRUE,"",VLOOKUP(D141,[2]vylosovanie!$D$10:$N$209,8,0))</f>
        <v/>
      </c>
      <c r="H141" s="52" t="str">
        <f>IF(ISERROR(VLOOKUP(D141,[2]vylosovanie!$D$10:$N$209,11,0))=TRUE,"",VLOOKUP(D141,[2]vylosovanie!$D$10:$N$209,11,0))</f>
        <v/>
      </c>
      <c r="I141" s="61"/>
    </row>
    <row r="142" spans="1:9" ht="28.5">
      <c r="A142" s="54" t="str">
        <f>IF(ISERROR(10*C142+1)=TRUE,"",10*C142+1)</f>
        <v/>
      </c>
      <c r="C142" s="59" t="str">
        <f t="shared" si="36"/>
        <v/>
      </c>
      <c r="D142" s="52"/>
      <c r="E142" s="53" t="str">
        <f>IF(ISERROR(VLOOKUP(D142,[2]vylosovanie!$D$10:$N$209,7,0))=TRUE,"",VLOOKUP(D142,[2]vylosovanie!$D$10:$N$209,7,0))</f>
        <v/>
      </c>
      <c r="F142" s="53" t="str">
        <f>IF(ISERROR(VLOOKUP(E142,'[2]zoznam prihlasenych'!$C$6:$G$206,2,0))=TRUE,"",VLOOKUP(E142,'[2]zoznam prihlasenych'!$C$6:$G$206,2,0))</f>
        <v/>
      </c>
      <c r="G142" s="53" t="str">
        <f>IF(ISERROR(VLOOKUP(D142,[2]vylosovanie!$D$10:$N$209,8,0))=TRUE,"",VLOOKUP(D142,[2]vylosovanie!$D$10:$N$209,8,0))</f>
        <v/>
      </c>
      <c r="H142" s="52" t="str">
        <f>IF(ISERROR(VLOOKUP(D142,[2]vylosovanie!$D$10:$N$209,11,0))=TRUE,"",VLOOKUP(D142,[2]vylosovanie!$D$10:$N$209,11,0))</f>
        <v/>
      </c>
      <c r="I142" s="60" t="str">
        <f t="shared" ref="I142" si="67">IF(SUM(H142:H143)=0,"",SUM(H142:H143))</f>
        <v/>
      </c>
    </row>
    <row r="143" spans="1:9" ht="28.5">
      <c r="A143" s="54" t="str">
        <f>IF(ISERROR(10*C142+2)=TRUE,"",10*C142+2)</f>
        <v/>
      </c>
      <c r="C143" s="59"/>
      <c r="D143" s="52"/>
      <c r="E143" s="53" t="str">
        <f>IF(ISERROR(VLOOKUP(D143,[2]vylosovanie!$D$10:$N$209,7,0))=TRUE,"",VLOOKUP(D143,[2]vylosovanie!$D$10:$N$209,7,0))</f>
        <v/>
      </c>
      <c r="F143" s="53" t="str">
        <f>IF(ISERROR(VLOOKUP(E143,'[2]zoznam prihlasenych'!$C$6:$G$206,2,0))=TRUE,"",VLOOKUP(E143,'[2]zoznam prihlasenych'!$C$6:$G$206,2,0))</f>
        <v/>
      </c>
      <c r="G143" s="53" t="str">
        <f>IF(ISERROR(VLOOKUP(D143,[2]vylosovanie!$D$10:$N$209,8,0))=TRUE,"",VLOOKUP(D143,[2]vylosovanie!$D$10:$N$209,8,0))</f>
        <v/>
      </c>
      <c r="H143" s="52" t="str">
        <f>IF(ISERROR(VLOOKUP(D143,[2]vylosovanie!$D$10:$N$209,11,0))=TRUE,"",VLOOKUP(D143,[2]vylosovanie!$D$10:$N$209,11,0))</f>
        <v/>
      </c>
      <c r="I143" s="61"/>
    </row>
    <row r="144" spans="1:9" ht="28.5">
      <c r="A144" s="54" t="str">
        <f>IF(ISERROR(10*C144+1)=TRUE,"",10*C144+1)</f>
        <v/>
      </c>
      <c r="C144" s="59" t="str">
        <f t="shared" si="36"/>
        <v/>
      </c>
      <c r="D144" s="52"/>
      <c r="E144" s="53" t="str">
        <f>IF(ISERROR(VLOOKUP(D144,[2]vylosovanie!$D$10:$N$209,7,0))=TRUE,"",VLOOKUP(D144,[2]vylosovanie!$D$10:$N$209,7,0))</f>
        <v/>
      </c>
      <c r="F144" s="53" t="str">
        <f>IF(ISERROR(VLOOKUP(E144,'[2]zoznam prihlasenych'!$C$6:$G$206,2,0))=TRUE,"",VLOOKUP(E144,'[2]zoznam prihlasenych'!$C$6:$G$206,2,0))</f>
        <v/>
      </c>
      <c r="G144" s="53" t="str">
        <f>IF(ISERROR(VLOOKUP(D144,[2]vylosovanie!$D$10:$N$209,8,0))=TRUE,"",VLOOKUP(D144,[2]vylosovanie!$D$10:$N$209,8,0))</f>
        <v/>
      </c>
      <c r="H144" s="52" t="str">
        <f>IF(ISERROR(VLOOKUP(D144,[2]vylosovanie!$D$10:$N$209,11,0))=TRUE,"",VLOOKUP(D144,[2]vylosovanie!$D$10:$N$209,11,0))</f>
        <v/>
      </c>
      <c r="I144" s="60" t="str">
        <f t="shared" ref="I144" si="68">IF(SUM(H144:H145)=0,"",SUM(H144:H145))</f>
        <v/>
      </c>
    </row>
    <row r="145" spans="1:9" ht="28.5">
      <c r="A145" s="54" t="str">
        <f>IF(ISERROR(10*C144+2)=TRUE,"",10*C144+2)</f>
        <v/>
      </c>
      <c r="C145" s="59"/>
      <c r="D145" s="52"/>
      <c r="E145" s="53" t="str">
        <f>IF(ISERROR(VLOOKUP(D145,[2]vylosovanie!$D$10:$N$209,7,0))=TRUE,"",VLOOKUP(D145,[2]vylosovanie!$D$10:$N$209,7,0))</f>
        <v/>
      </c>
      <c r="F145" s="53" t="str">
        <f>IF(ISERROR(VLOOKUP(E145,'[2]zoznam prihlasenych'!$C$6:$G$206,2,0))=TRUE,"",VLOOKUP(E145,'[2]zoznam prihlasenych'!$C$6:$G$206,2,0))</f>
        <v/>
      </c>
      <c r="G145" s="53" t="str">
        <f>IF(ISERROR(VLOOKUP(D145,[2]vylosovanie!$D$10:$N$209,8,0))=TRUE,"",VLOOKUP(D145,[2]vylosovanie!$D$10:$N$209,8,0))</f>
        <v/>
      </c>
      <c r="H145" s="52" t="str">
        <f>IF(ISERROR(VLOOKUP(D145,[2]vylosovanie!$D$10:$N$209,11,0))=TRUE,"",VLOOKUP(D145,[2]vylosovanie!$D$10:$N$209,11,0))</f>
        <v/>
      </c>
      <c r="I145" s="61"/>
    </row>
    <row r="146" spans="1:9" ht="28.5">
      <c r="A146" s="54" t="str">
        <f>IF(ISERROR(10*C146+1)=TRUE,"",10*C146+1)</f>
        <v/>
      </c>
      <c r="C146" s="59" t="str">
        <f t="shared" ref="C146:C156" si="69">IF(ISERROR(RANK(I146,$I$12:$I$157,0))=TRUE,"",RANK(I146,$I$12:$I$157,0))</f>
        <v/>
      </c>
      <c r="D146" s="52"/>
      <c r="E146" s="53" t="str">
        <f>IF(ISERROR(VLOOKUP(D146,[2]vylosovanie!$D$10:$N$209,7,0))=TRUE,"",VLOOKUP(D146,[2]vylosovanie!$D$10:$N$209,7,0))</f>
        <v/>
      </c>
      <c r="F146" s="53" t="str">
        <f>IF(ISERROR(VLOOKUP(E146,'[2]zoznam prihlasenych'!$C$6:$G$206,2,0))=TRUE,"",VLOOKUP(E146,'[2]zoznam prihlasenych'!$C$6:$G$206,2,0))</f>
        <v/>
      </c>
      <c r="G146" s="53" t="str">
        <f>IF(ISERROR(VLOOKUP(D146,[2]vylosovanie!$D$10:$N$209,8,0))=TRUE,"",VLOOKUP(D146,[2]vylosovanie!$D$10:$N$209,8,0))</f>
        <v/>
      </c>
      <c r="H146" s="52" t="str">
        <f>IF(ISERROR(VLOOKUP(D146,[2]vylosovanie!$D$10:$N$209,11,0))=TRUE,"",VLOOKUP(D146,[2]vylosovanie!$D$10:$N$209,11,0))</f>
        <v/>
      </c>
      <c r="I146" s="60" t="str">
        <f t="shared" ref="I146" si="70">IF(SUM(H146:H147)=0,"",SUM(H146:H147))</f>
        <v/>
      </c>
    </row>
    <row r="147" spans="1:9" ht="28.5">
      <c r="A147" s="54" t="str">
        <f>IF(ISERROR(10*C146+2)=TRUE,"",10*C146+2)</f>
        <v/>
      </c>
      <c r="C147" s="59"/>
      <c r="D147" s="52"/>
      <c r="E147" s="53" t="str">
        <f>IF(ISERROR(VLOOKUP(D147,[2]vylosovanie!$D$10:$N$209,7,0))=TRUE,"",VLOOKUP(D147,[2]vylosovanie!$D$10:$N$209,7,0))</f>
        <v/>
      </c>
      <c r="F147" s="53" t="str">
        <f>IF(ISERROR(VLOOKUP(E147,'[2]zoznam prihlasenych'!$C$6:$G$206,2,0))=TRUE,"",VLOOKUP(E147,'[2]zoznam prihlasenych'!$C$6:$G$206,2,0))</f>
        <v/>
      </c>
      <c r="G147" s="53" t="str">
        <f>IF(ISERROR(VLOOKUP(D147,[2]vylosovanie!$D$10:$N$209,8,0))=TRUE,"",VLOOKUP(D147,[2]vylosovanie!$D$10:$N$209,8,0))</f>
        <v/>
      </c>
      <c r="H147" s="52" t="str">
        <f>IF(ISERROR(VLOOKUP(D147,[2]vylosovanie!$D$10:$N$209,11,0))=TRUE,"",VLOOKUP(D147,[2]vylosovanie!$D$10:$N$209,11,0))</f>
        <v/>
      </c>
      <c r="I147" s="61"/>
    </row>
    <row r="148" spans="1:9" ht="28.5">
      <c r="A148" s="54" t="str">
        <f>IF(ISERROR(10*C148+1)=TRUE,"",10*C148+1)</f>
        <v/>
      </c>
      <c r="C148" s="59" t="str">
        <f t="shared" si="69"/>
        <v/>
      </c>
      <c r="D148" s="52"/>
      <c r="E148" s="53" t="str">
        <f>IF(ISERROR(VLOOKUP(D148,[2]vylosovanie!$D$10:$N$209,7,0))=TRUE,"",VLOOKUP(D148,[2]vylosovanie!$D$10:$N$209,7,0))</f>
        <v/>
      </c>
      <c r="F148" s="53" t="str">
        <f>IF(ISERROR(VLOOKUP(E148,'[2]zoznam prihlasenych'!$C$6:$G$206,2,0))=TRUE,"",VLOOKUP(E148,'[2]zoznam prihlasenych'!$C$6:$G$206,2,0))</f>
        <v/>
      </c>
      <c r="G148" s="53" t="str">
        <f>IF(ISERROR(VLOOKUP(D148,[2]vylosovanie!$D$10:$N$209,8,0))=TRUE,"",VLOOKUP(D148,[2]vylosovanie!$D$10:$N$209,8,0))</f>
        <v/>
      </c>
      <c r="H148" s="52" t="str">
        <f>IF(ISERROR(VLOOKUP(D148,[2]vylosovanie!$D$10:$N$209,11,0))=TRUE,"",VLOOKUP(D148,[2]vylosovanie!$D$10:$N$209,11,0))</f>
        <v/>
      </c>
      <c r="I148" s="60" t="str">
        <f t="shared" ref="I148" si="71">IF(SUM(H148:H149)=0,"",SUM(H148:H149))</f>
        <v/>
      </c>
    </row>
    <row r="149" spans="1:9" ht="28.5">
      <c r="A149" s="54" t="str">
        <f>IF(ISERROR(10*C148+2)=TRUE,"",10*C148+2)</f>
        <v/>
      </c>
      <c r="C149" s="59"/>
      <c r="D149" s="52"/>
      <c r="E149" s="53" t="str">
        <f>IF(ISERROR(VLOOKUP(D149,[2]vylosovanie!$D$10:$N$209,7,0))=TRUE,"",VLOOKUP(D149,[2]vylosovanie!$D$10:$N$209,7,0))</f>
        <v/>
      </c>
      <c r="F149" s="53" t="str">
        <f>IF(ISERROR(VLOOKUP(E149,'[2]zoznam prihlasenych'!$C$6:$G$206,2,0))=TRUE,"",VLOOKUP(E149,'[2]zoznam prihlasenych'!$C$6:$G$206,2,0))</f>
        <v/>
      </c>
      <c r="G149" s="53" t="str">
        <f>IF(ISERROR(VLOOKUP(D149,[2]vylosovanie!$D$10:$N$209,8,0))=TRUE,"",VLOOKUP(D149,[2]vylosovanie!$D$10:$N$209,8,0))</f>
        <v/>
      </c>
      <c r="H149" s="52" t="str">
        <f>IF(ISERROR(VLOOKUP(D149,[2]vylosovanie!$D$10:$N$209,11,0))=TRUE,"",VLOOKUP(D149,[2]vylosovanie!$D$10:$N$209,11,0))</f>
        <v/>
      </c>
      <c r="I149" s="61"/>
    </row>
    <row r="150" spans="1:9" ht="28.5">
      <c r="A150" s="54" t="str">
        <f>IF(ISERROR(10*C150+1)=TRUE,"",10*C150+1)</f>
        <v/>
      </c>
      <c r="C150" s="59" t="str">
        <f t="shared" si="69"/>
        <v/>
      </c>
      <c r="D150" s="52"/>
      <c r="E150" s="53" t="str">
        <f>IF(ISERROR(VLOOKUP(D150,[2]vylosovanie!$D$10:$N$209,7,0))=TRUE,"",VLOOKUP(D150,[2]vylosovanie!$D$10:$N$209,7,0))</f>
        <v/>
      </c>
      <c r="F150" s="53" t="str">
        <f>IF(ISERROR(VLOOKUP(E150,'[2]zoznam prihlasenych'!$C$6:$G$206,2,0))=TRUE,"",VLOOKUP(E150,'[2]zoznam prihlasenych'!$C$6:$G$206,2,0))</f>
        <v/>
      </c>
      <c r="G150" s="53" t="str">
        <f>IF(ISERROR(VLOOKUP(D150,[2]vylosovanie!$D$10:$N$209,8,0))=TRUE,"",VLOOKUP(D150,[2]vylosovanie!$D$10:$N$209,8,0))</f>
        <v/>
      </c>
      <c r="H150" s="52" t="str">
        <f>IF(ISERROR(VLOOKUP(D150,[2]vylosovanie!$D$10:$N$209,11,0))=TRUE,"",VLOOKUP(D150,[2]vylosovanie!$D$10:$N$209,11,0))</f>
        <v/>
      </c>
      <c r="I150" s="60" t="str">
        <f t="shared" ref="I150" si="72">IF(SUM(H150:H151)=0,"",SUM(H150:H151))</f>
        <v/>
      </c>
    </row>
    <row r="151" spans="1:9" ht="28.5">
      <c r="A151" s="54" t="str">
        <f>IF(ISERROR(10*C150+2)=TRUE,"",10*C150+2)</f>
        <v/>
      </c>
      <c r="C151" s="59"/>
      <c r="D151" s="52"/>
      <c r="E151" s="53" t="str">
        <f>IF(ISERROR(VLOOKUP(D151,[2]vylosovanie!$D$10:$N$209,7,0))=TRUE,"",VLOOKUP(D151,[2]vylosovanie!$D$10:$N$209,7,0))</f>
        <v/>
      </c>
      <c r="F151" s="53" t="str">
        <f>IF(ISERROR(VLOOKUP(E151,'[2]zoznam prihlasenych'!$C$6:$G$206,2,0))=TRUE,"",VLOOKUP(E151,'[2]zoznam prihlasenych'!$C$6:$G$206,2,0))</f>
        <v/>
      </c>
      <c r="G151" s="53" t="str">
        <f>IF(ISERROR(VLOOKUP(D151,[2]vylosovanie!$D$10:$N$209,8,0))=TRUE,"",VLOOKUP(D151,[2]vylosovanie!$D$10:$N$209,8,0))</f>
        <v/>
      </c>
      <c r="H151" s="52" t="str">
        <f>IF(ISERROR(VLOOKUP(D151,[2]vylosovanie!$D$10:$N$209,11,0))=TRUE,"",VLOOKUP(D151,[2]vylosovanie!$D$10:$N$209,11,0))</f>
        <v/>
      </c>
      <c r="I151" s="61"/>
    </row>
    <row r="152" spans="1:9" ht="28.5">
      <c r="A152" s="54" t="str">
        <f>IF(ISERROR(10*C152+1)=TRUE,"",10*C152+1)</f>
        <v/>
      </c>
      <c r="C152" s="59" t="str">
        <f t="shared" si="69"/>
        <v/>
      </c>
      <c r="D152" s="52"/>
      <c r="E152" s="53" t="str">
        <f>IF(ISERROR(VLOOKUP(D152,[2]vylosovanie!$D$10:$N$209,7,0))=TRUE,"",VLOOKUP(D152,[2]vylosovanie!$D$10:$N$209,7,0))</f>
        <v/>
      </c>
      <c r="F152" s="53" t="str">
        <f>IF(ISERROR(VLOOKUP(E152,'[2]zoznam prihlasenych'!$C$6:$G$206,2,0))=TRUE,"",VLOOKUP(E152,'[2]zoznam prihlasenych'!$C$6:$G$206,2,0))</f>
        <v/>
      </c>
      <c r="G152" s="53" t="str">
        <f>IF(ISERROR(VLOOKUP(D152,[2]vylosovanie!$D$10:$N$209,8,0))=TRUE,"",VLOOKUP(D152,[2]vylosovanie!$D$10:$N$209,8,0))</f>
        <v/>
      </c>
      <c r="H152" s="52" t="str">
        <f>IF(ISERROR(VLOOKUP(D152,[2]vylosovanie!$D$10:$N$209,11,0))=TRUE,"",VLOOKUP(D152,[2]vylosovanie!$D$10:$N$209,11,0))</f>
        <v/>
      </c>
      <c r="I152" s="60" t="str">
        <f t="shared" ref="I152" si="73">IF(SUM(H152:H153)=0,"",SUM(H152:H153))</f>
        <v/>
      </c>
    </row>
    <row r="153" spans="1:9" ht="28.5">
      <c r="A153" s="54" t="str">
        <f>IF(ISERROR(10*C152+2)=TRUE,"",10*C152+2)</f>
        <v/>
      </c>
      <c r="C153" s="59"/>
      <c r="D153" s="52"/>
      <c r="E153" s="53" t="str">
        <f>IF(ISERROR(VLOOKUP(D153,[2]vylosovanie!$D$10:$N$209,7,0))=TRUE,"",VLOOKUP(D153,[2]vylosovanie!$D$10:$N$209,7,0))</f>
        <v/>
      </c>
      <c r="F153" s="53" t="str">
        <f>IF(ISERROR(VLOOKUP(E153,'[2]zoznam prihlasenych'!$C$6:$G$206,2,0))=TRUE,"",VLOOKUP(E153,'[2]zoznam prihlasenych'!$C$6:$G$206,2,0))</f>
        <v/>
      </c>
      <c r="G153" s="53" t="str">
        <f>IF(ISERROR(VLOOKUP(D153,[2]vylosovanie!$D$10:$N$209,8,0))=TRUE,"",VLOOKUP(D153,[2]vylosovanie!$D$10:$N$209,8,0))</f>
        <v/>
      </c>
      <c r="H153" s="52" t="str">
        <f>IF(ISERROR(VLOOKUP(D153,[2]vylosovanie!$D$10:$N$209,11,0))=TRUE,"",VLOOKUP(D153,[2]vylosovanie!$D$10:$N$209,11,0))</f>
        <v/>
      </c>
      <c r="I153" s="61"/>
    </row>
    <row r="154" spans="1:9" ht="28.5">
      <c r="A154" s="54" t="str">
        <f>IF(ISERROR(10*C154+1)=TRUE,"",10*C154+1)</f>
        <v/>
      </c>
      <c r="C154" s="59" t="str">
        <f t="shared" si="69"/>
        <v/>
      </c>
      <c r="D154" s="52"/>
      <c r="E154" s="53" t="str">
        <f>IF(ISERROR(VLOOKUP(D154,[2]vylosovanie!$D$10:$N$209,7,0))=TRUE,"",VLOOKUP(D154,[2]vylosovanie!$D$10:$N$209,7,0))</f>
        <v/>
      </c>
      <c r="F154" s="53" t="str">
        <f>IF(ISERROR(VLOOKUP(E154,'[2]zoznam prihlasenych'!$C$6:$G$206,2,0))=TRUE,"",VLOOKUP(E154,'[2]zoznam prihlasenych'!$C$6:$G$206,2,0))</f>
        <v/>
      </c>
      <c r="G154" s="53" t="str">
        <f>IF(ISERROR(VLOOKUP(D154,[2]vylosovanie!$D$10:$N$209,8,0))=TRUE,"",VLOOKUP(D154,[2]vylosovanie!$D$10:$N$209,8,0))</f>
        <v/>
      </c>
      <c r="H154" s="52" t="str">
        <f>IF(ISERROR(VLOOKUP(D154,[2]vylosovanie!$D$10:$N$209,11,0))=TRUE,"",VLOOKUP(D154,[2]vylosovanie!$D$10:$N$209,11,0))</f>
        <v/>
      </c>
      <c r="I154" s="60" t="str">
        <f t="shared" ref="I154" si="74">IF(SUM(H154:H155)=0,"",SUM(H154:H155))</f>
        <v/>
      </c>
    </row>
    <row r="155" spans="1:9" ht="28.5">
      <c r="A155" s="54" t="str">
        <f>IF(ISERROR(10*C154+2)=TRUE,"",10*C154+2)</f>
        <v/>
      </c>
      <c r="C155" s="59"/>
      <c r="D155" s="52"/>
      <c r="E155" s="53" t="str">
        <f>IF(ISERROR(VLOOKUP(D155,[2]vylosovanie!$D$10:$N$209,7,0))=TRUE,"",VLOOKUP(D155,[2]vylosovanie!$D$10:$N$209,7,0))</f>
        <v/>
      </c>
      <c r="F155" s="53" t="str">
        <f>IF(ISERROR(VLOOKUP(E155,'[2]zoznam prihlasenych'!$C$6:$G$206,2,0))=TRUE,"",VLOOKUP(E155,'[2]zoznam prihlasenych'!$C$6:$G$206,2,0))</f>
        <v/>
      </c>
      <c r="G155" s="53" t="str">
        <f>IF(ISERROR(VLOOKUP(D155,[2]vylosovanie!$D$10:$N$209,8,0))=TRUE,"",VLOOKUP(D155,[2]vylosovanie!$D$10:$N$209,8,0))</f>
        <v/>
      </c>
      <c r="H155" s="52" t="str">
        <f>IF(ISERROR(VLOOKUP(D155,[2]vylosovanie!$D$10:$N$209,11,0))=TRUE,"",VLOOKUP(D155,[2]vylosovanie!$D$10:$N$209,11,0))</f>
        <v/>
      </c>
      <c r="I155" s="61"/>
    </row>
    <row r="156" spans="1:9" ht="28.5">
      <c r="A156" s="54" t="str">
        <f>IF(ISERROR(10*C156+1)=TRUE,"",10*C156+1)</f>
        <v/>
      </c>
      <c r="C156" s="59" t="str">
        <f t="shared" si="69"/>
        <v/>
      </c>
      <c r="D156" s="52"/>
      <c r="E156" s="53" t="str">
        <f>IF(ISERROR(VLOOKUP(D156,[2]vylosovanie!$D$10:$N$209,7,0))=TRUE,"",VLOOKUP(D156,[2]vylosovanie!$D$10:$N$209,7,0))</f>
        <v/>
      </c>
      <c r="F156" s="53" t="str">
        <f>IF(ISERROR(VLOOKUP(E156,'[2]zoznam prihlasenych'!$C$6:$G$206,2,0))=TRUE,"",VLOOKUP(E156,'[2]zoznam prihlasenych'!$C$6:$G$206,2,0))</f>
        <v/>
      </c>
      <c r="G156" s="53" t="str">
        <f>IF(ISERROR(VLOOKUP(D156,[2]vylosovanie!$D$10:$N$209,8,0))=TRUE,"",VLOOKUP(D156,[2]vylosovanie!$D$10:$N$209,8,0))</f>
        <v/>
      </c>
      <c r="H156" s="52" t="str">
        <f>IF(ISERROR(VLOOKUP(D156,[2]vylosovanie!$D$10:$N$209,11,0))=TRUE,"",VLOOKUP(D156,[2]vylosovanie!$D$10:$N$209,11,0))</f>
        <v/>
      </c>
      <c r="I156" s="60" t="str">
        <f t="shared" ref="I156" si="75">IF(SUM(H156:H157)=0,"",SUM(H156:H157))</f>
        <v/>
      </c>
    </row>
    <row r="157" spans="1:9" ht="28.5">
      <c r="A157" s="54" t="str">
        <f>IF(ISERROR(10*C156+2)=TRUE,"",10*C156+2)</f>
        <v/>
      </c>
      <c r="C157" s="59"/>
      <c r="D157" s="52"/>
      <c r="E157" s="53" t="str">
        <f>IF(ISERROR(VLOOKUP(D157,[2]vylosovanie!$D$10:$N$209,7,0))=TRUE,"",VLOOKUP(D157,[2]vylosovanie!$D$10:$N$209,7,0))</f>
        <v/>
      </c>
      <c r="F157" s="53" t="str">
        <f>IF(ISERROR(VLOOKUP(E157,'[2]zoznam prihlasenych'!$C$6:$G$206,2,0))=TRUE,"",VLOOKUP(E157,'[2]zoznam prihlasenych'!$C$6:$G$206,2,0))</f>
        <v/>
      </c>
      <c r="G157" s="53" t="str">
        <f>IF(ISERROR(VLOOKUP(D157,[2]vylosovanie!$D$10:$N$209,8,0))=TRUE,"",VLOOKUP(D157,[2]vylosovanie!$D$10:$N$209,8,0))</f>
        <v/>
      </c>
      <c r="H157" s="52" t="str">
        <f>IF(ISERROR(VLOOKUP(D157,[2]vylosovanie!$D$10:$N$209,11,0))=TRUE,"",VLOOKUP(D157,[2]vylosovanie!$D$10:$N$209,11,0))</f>
        <v/>
      </c>
      <c r="I157" s="61"/>
    </row>
  </sheetData>
  <mergeCells count="147">
    <mergeCell ref="C18:C19"/>
    <mergeCell ref="I18:I19"/>
    <mergeCell ref="C20:C21"/>
    <mergeCell ref="I20:I21"/>
    <mergeCell ref="C22:C23"/>
    <mergeCell ref="I22:I23"/>
    <mergeCell ref="C1:I1"/>
    <mergeCell ref="C12:C13"/>
    <mergeCell ref="I12:I13"/>
    <mergeCell ref="C14:C15"/>
    <mergeCell ref="I14:I15"/>
    <mergeCell ref="C16:C17"/>
    <mergeCell ref="I16:I17"/>
    <mergeCell ref="C30:C31"/>
    <mergeCell ref="I30:I31"/>
    <mergeCell ref="C32:C33"/>
    <mergeCell ref="I32:I33"/>
    <mergeCell ref="C34:C35"/>
    <mergeCell ref="I34:I35"/>
    <mergeCell ref="C24:C25"/>
    <mergeCell ref="I24:I25"/>
    <mergeCell ref="C26:C27"/>
    <mergeCell ref="I26:I27"/>
    <mergeCell ref="C28:C29"/>
    <mergeCell ref="I28:I29"/>
    <mergeCell ref="C42:C43"/>
    <mergeCell ref="I42:I43"/>
    <mergeCell ref="C44:C45"/>
    <mergeCell ref="I44:I45"/>
    <mergeCell ref="C46:C47"/>
    <mergeCell ref="I46:I47"/>
    <mergeCell ref="C36:C37"/>
    <mergeCell ref="I36:I37"/>
    <mergeCell ref="C38:C39"/>
    <mergeCell ref="I38:I39"/>
    <mergeCell ref="C40:C41"/>
    <mergeCell ref="I40:I41"/>
    <mergeCell ref="C54:C55"/>
    <mergeCell ref="I54:I55"/>
    <mergeCell ref="C56:C57"/>
    <mergeCell ref="I56:I57"/>
    <mergeCell ref="C58:C59"/>
    <mergeCell ref="I58:I59"/>
    <mergeCell ref="C48:C49"/>
    <mergeCell ref="I48:I49"/>
    <mergeCell ref="C50:C51"/>
    <mergeCell ref="I50:I51"/>
    <mergeCell ref="C52:C53"/>
    <mergeCell ref="I52:I53"/>
    <mergeCell ref="C66:C67"/>
    <mergeCell ref="I66:I67"/>
    <mergeCell ref="C68:C69"/>
    <mergeCell ref="I68:I69"/>
    <mergeCell ref="C70:C71"/>
    <mergeCell ref="I70:I71"/>
    <mergeCell ref="C60:C61"/>
    <mergeCell ref="I60:I61"/>
    <mergeCell ref="C62:C63"/>
    <mergeCell ref="I62:I63"/>
    <mergeCell ref="C64:C65"/>
    <mergeCell ref="I64:I65"/>
    <mergeCell ref="C78:C79"/>
    <mergeCell ref="I78:I79"/>
    <mergeCell ref="C80:C81"/>
    <mergeCell ref="I80:I81"/>
    <mergeCell ref="C82:C83"/>
    <mergeCell ref="I82:I83"/>
    <mergeCell ref="C72:C73"/>
    <mergeCell ref="I72:I73"/>
    <mergeCell ref="C74:C75"/>
    <mergeCell ref="I74:I75"/>
    <mergeCell ref="C76:C77"/>
    <mergeCell ref="I76:I77"/>
    <mergeCell ref="C90:C91"/>
    <mergeCell ref="I90:I91"/>
    <mergeCell ref="C92:C93"/>
    <mergeCell ref="I92:I93"/>
    <mergeCell ref="C94:C95"/>
    <mergeCell ref="I94:I95"/>
    <mergeCell ref="C84:C85"/>
    <mergeCell ref="I84:I85"/>
    <mergeCell ref="C86:C87"/>
    <mergeCell ref="I86:I87"/>
    <mergeCell ref="C88:C89"/>
    <mergeCell ref="I88:I89"/>
    <mergeCell ref="C102:C103"/>
    <mergeCell ref="I102:I103"/>
    <mergeCell ref="C104:C105"/>
    <mergeCell ref="I104:I105"/>
    <mergeCell ref="C106:C107"/>
    <mergeCell ref="I106:I107"/>
    <mergeCell ref="C96:C97"/>
    <mergeCell ref="I96:I97"/>
    <mergeCell ref="C98:C99"/>
    <mergeCell ref="I98:I99"/>
    <mergeCell ref="C100:C101"/>
    <mergeCell ref="I100:I101"/>
    <mergeCell ref="C114:C115"/>
    <mergeCell ref="I114:I115"/>
    <mergeCell ref="C116:C117"/>
    <mergeCell ref="I116:I117"/>
    <mergeCell ref="C118:C119"/>
    <mergeCell ref="I118:I119"/>
    <mergeCell ref="C108:C109"/>
    <mergeCell ref="I108:I109"/>
    <mergeCell ref="C110:C111"/>
    <mergeCell ref="I110:I111"/>
    <mergeCell ref="C112:C113"/>
    <mergeCell ref="I112:I113"/>
    <mergeCell ref="C126:C127"/>
    <mergeCell ref="I126:I127"/>
    <mergeCell ref="C128:C129"/>
    <mergeCell ref="I128:I129"/>
    <mergeCell ref="C130:C131"/>
    <mergeCell ref="I130:I131"/>
    <mergeCell ref="C120:C121"/>
    <mergeCell ref="I120:I121"/>
    <mergeCell ref="C122:C123"/>
    <mergeCell ref="I122:I123"/>
    <mergeCell ref="C124:C125"/>
    <mergeCell ref="I124:I125"/>
    <mergeCell ref="C138:C139"/>
    <mergeCell ref="I138:I139"/>
    <mergeCell ref="C140:C141"/>
    <mergeCell ref="I140:I141"/>
    <mergeCell ref="C142:C143"/>
    <mergeCell ref="I142:I143"/>
    <mergeCell ref="C132:C133"/>
    <mergeCell ref="I132:I133"/>
    <mergeCell ref="C134:C135"/>
    <mergeCell ref="I134:I135"/>
    <mergeCell ref="C136:C137"/>
    <mergeCell ref="I136:I137"/>
    <mergeCell ref="C156:C157"/>
    <mergeCell ref="I156:I157"/>
    <mergeCell ref="C150:C151"/>
    <mergeCell ref="I150:I151"/>
    <mergeCell ref="C152:C153"/>
    <mergeCell ref="I152:I153"/>
    <mergeCell ref="C154:C155"/>
    <mergeCell ref="I154:I155"/>
    <mergeCell ref="C144:C145"/>
    <mergeCell ref="I144:I145"/>
    <mergeCell ref="C146:C147"/>
    <mergeCell ref="I146:I147"/>
    <mergeCell ref="C148:C149"/>
    <mergeCell ref="I148:I149"/>
  </mergeCells>
  <conditionalFormatting sqref="C12:C157">
    <cfRule type="duplicateValues" dxfId="11" priority="6"/>
  </conditionalFormatting>
  <conditionalFormatting sqref="C44:C157">
    <cfRule type="duplicateValues" dxfId="10" priority="5"/>
  </conditionalFormatting>
  <conditionalFormatting sqref="F12:F157">
    <cfRule type="cellIs" dxfId="9" priority="4" operator="equal">
      <formula>0</formula>
    </cfRule>
  </conditionalFormatting>
  <conditionalFormatting sqref="H13">
    <cfRule type="cellIs" dxfId="8" priority="3" operator="equal">
      <formula>0</formula>
    </cfRule>
  </conditionalFormatting>
  <conditionalFormatting sqref="H12">
    <cfRule type="cellIs" dxfId="7" priority="2" operator="equal">
      <formula>0</formula>
    </cfRule>
  </conditionalFormatting>
  <conditionalFormatting sqref="H13">
    <cfRule type="cellIs" dxfId="6" priority="1" operator="equal">
      <formula>0</formula>
    </cfRule>
  </conditionalFormatting>
  <pageMargins left="0.7" right="0.7" top="0.75" bottom="0.75" header="0.3" footer="0.3"/>
  <pageSetup paperSize="9" scale="43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57"/>
  <sheetViews>
    <sheetView view="pageBreakPreview" topLeftCell="C2" zoomScale="60" zoomScaleNormal="50" workbookViewId="0">
      <selection activeCell="G21" sqref="G21"/>
    </sheetView>
  </sheetViews>
  <sheetFormatPr defaultRowHeight="18.75"/>
  <cols>
    <col min="1" max="1" width="11.7109375" style="40" hidden="1" customWidth="1"/>
    <col min="2" max="2" width="5" style="41" hidden="1" customWidth="1"/>
    <col min="3" max="3" width="21.42578125" style="41" customWidth="1"/>
    <col min="4" max="4" width="15.42578125" style="41" customWidth="1"/>
    <col min="5" max="5" width="45" style="43" customWidth="1"/>
    <col min="6" max="6" width="13.140625" style="43" customWidth="1"/>
    <col min="7" max="7" width="45" style="41" customWidth="1"/>
    <col min="8" max="8" width="15.85546875" style="41" customWidth="1"/>
    <col min="9" max="9" width="29.5703125" style="43" customWidth="1"/>
    <col min="10" max="10" width="13" style="43" customWidth="1"/>
    <col min="11" max="11" width="18.7109375" style="41" customWidth="1"/>
    <col min="12" max="12" width="17.28515625" style="41" customWidth="1"/>
    <col min="13" max="16384" width="9.140625" style="41"/>
  </cols>
  <sheetData>
    <row r="1" spans="1:10" ht="46.5">
      <c r="C1" s="62" t="s">
        <v>18</v>
      </c>
      <c r="D1" s="62"/>
      <c r="E1" s="62"/>
      <c r="F1" s="62"/>
      <c r="G1" s="62"/>
      <c r="H1" s="62"/>
      <c r="I1" s="62"/>
      <c r="J1" s="42"/>
    </row>
    <row r="2" spans="1:10" ht="31.5">
      <c r="F2" s="44" t="s">
        <v>29</v>
      </c>
    </row>
    <row r="3" spans="1:10" ht="36">
      <c r="C3" s="45" t="s">
        <v>19</v>
      </c>
      <c r="D3" s="44" t="s">
        <v>33</v>
      </c>
      <c r="F3" s="46" t="s">
        <v>21</v>
      </c>
      <c r="I3" s="47" t="s">
        <v>30</v>
      </c>
    </row>
    <row r="5" spans="1:10" ht="31.5">
      <c r="F5" s="44"/>
    </row>
    <row r="6" spans="1:10">
      <c r="E6" s="41"/>
      <c r="F6" s="41"/>
      <c r="H6" s="43"/>
      <c r="J6" s="41"/>
    </row>
    <row r="8" spans="1:10">
      <c r="D8" s="43"/>
      <c r="J8" s="41"/>
    </row>
    <row r="9" spans="1:10" ht="31.5">
      <c r="C9" s="41" t="s">
        <v>22</v>
      </c>
      <c r="E9" s="43">
        <f>COUNT(H12:H157)/2</f>
        <v>5</v>
      </c>
      <c r="F9" s="45"/>
    </row>
    <row r="10" spans="1:10">
      <c r="D10" s="48"/>
      <c r="E10" s="48"/>
      <c r="F10" s="41"/>
      <c r="J10" s="41"/>
    </row>
    <row r="11" spans="1:10" s="49" customFormat="1" ht="79.5" thickBot="1">
      <c r="A11" s="40" t="s">
        <v>23</v>
      </c>
      <c r="C11" s="50" t="s">
        <v>6</v>
      </c>
      <c r="D11" s="51" t="s">
        <v>34</v>
      </c>
      <c r="E11" s="50" t="s">
        <v>25</v>
      </c>
      <c r="F11" s="50" t="s">
        <v>8</v>
      </c>
      <c r="G11" s="50" t="s">
        <v>26</v>
      </c>
      <c r="H11" s="51" t="s">
        <v>27</v>
      </c>
      <c r="I11" s="51" t="s">
        <v>28</v>
      </c>
    </row>
    <row r="12" spans="1:10" s="49" customFormat="1" ht="29.25" thickBot="1">
      <c r="A12" s="40">
        <f>IF(ISERROR(10*C12+1)=TRUE,"",10*C12+1)</f>
        <v>41</v>
      </c>
      <c r="C12" s="59">
        <f>IF(ISERROR(RANK(I12,$I$12:$I$157,0))=TRUE,"",RANK(I12,$I$12:$I$157,0))</f>
        <v>4</v>
      </c>
      <c r="D12" s="52"/>
      <c r="E12" s="53" t="s">
        <v>60</v>
      </c>
      <c r="F12" s="53"/>
      <c r="G12" s="53" t="s">
        <v>48</v>
      </c>
      <c r="H12" s="16">
        <v>1.4439</v>
      </c>
      <c r="I12" s="59">
        <f>IF(SUM(H12:H13)=0,"",SUM(H12:H13))</f>
        <v>1.5734999999999999</v>
      </c>
    </row>
    <row r="13" spans="1:10" s="49" customFormat="1" ht="29.25" thickBot="1">
      <c r="A13" s="40">
        <f>IF(ISERROR(10*C12+2)=TRUE,"",10*C12+2)</f>
        <v>42</v>
      </c>
      <c r="C13" s="59"/>
      <c r="D13" s="52"/>
      <c r="E13" s="53" t="s">
        <v>63</v>
      </c>
      <c r="F13" s="53"/>
      <c r="G13" s="53" t="s">
        <v>48</v>
      </c>
      <c r="H13" s="16">
        <v>0.12959999999999999</v>
      </c>
      <c r="I13" s="59"/>
    </row>
    <row r="14" spans="1:10" s="49" customFormat="1" ht="28.5">
      <c r="A14" s="40">
        <f>IF(ISERROR(10*C14+1)=TRUE,"",10*C14+1)</f>
        <v>31</v>
      </c>
      <c r="C14" s="59">
        <f t="shared" ref="C14" si="0">IF(ISERROR(RANK(I14,$I$12:$I$157,0))=TRUE,"",RANK(I14,$I$12:$I$157,0))</f>
        <v>3</v>
      </c>
      <c r="D14" s="52"/>
      <c r="E14" s="53" t="s">
        <v>59</v>
      </c>
      <c r="F14" s="53">
        <f>IF(ISERROR(VLOOKUP(E14,'[1]zoznam prihlasenych'!$C$6:$G$206,2,0))=TRUE,"",VLOOKUP(E14,'[1]zoznam prihlasenych'!$C$6:$G$206,2,0))</f>
        <v>0</v>
      </c>
      <c r="G14" s="53" t="s">
        <v>48</v>
      </c>
      <c r="H14" s="52">
        <v>3.1042999999999998</v>
      </c>
      <c r="I14" s="60">
        <f t="shared" ref="I14" si="1">IF(SUM(H14:H15)=0,"",SUM(H14:H15))</f>
        <v>3.1767999999999996</v>
      </c>
    </row>
    <row r="15" spans="1:10" s="49" customFormat="1" ht="28.5">
      <c r="A15" s="40">
        <f>IF(ISERROR(10*C14+2)=TRUE,"",10*C14+2)</f>
        <v>32</v>
      </c>
      <c r="C15" s="59"/>
      <c r="D15" s="52"/>
      <c r="E15" s="53" t="s">
        <v>62</v>
      </c>
      <c r="F15" s="53">
        <f>IF(ISERROR(VLOOKUP(E15,'[2]zoznam prihlasenych'!$C$6:$G$206,2,0))=TRUE,"",VLOOKUP(E15,'[2]zoznam prihlasenych'!$C$6:$G$206,2,0))</f>
        <v>0</v>
      </c>
      <c r="G15" s="53" t="s">
        <v>48</v>
      </c>
      <c r="H15" s="52">
        <v>7.2499999999999995E-2</v>
      </c>
      <c r="I15" s="61"/>
    </row>
    <row r="16" spans="1:10" s="49" customFormat="1" ht="28.5">
      <c r="A16" s="40">
        <f>IF(ISERROR(10*C16+1)=TRUE,"",10*C16+1)</f>
        <v>21</v>
      </c>
      <c r="C16" s="59">
        <f t="shared" ref="C16" si="2">IF(ISERROR(RANK(I16,$I$12:$I$157,0))=TRUE,"",RANK(I16,$I$12:$I$157,0))</f>
        <v>2</v>
      </c>
      <c r="D16" s="52"/>
      <c r="E16" s="53" t="s">
        <v>64</v>
      </c>
      <c r="F16" s="53" t="str">
        <f>IF(ISERROR(VLOOKUP(E16,'[1]zoznam prihlasenych'!$C$6:$G$206,2,0))=TRUE,"",VLOOKUP(E16,'[1]zoznam prihlasenych'!$C$6:$G$206,2,0))</f>
        <v/>
      </c>
      <c r="G16" s="53" t="s">
        <v>48</v>
      </c>
      <c r="H16" s="52">
        <v>3.7357999999999998</v>
      </c>
      <c r="I16" s="60">
        <f t="shared" ref="I16" si="3">IF(SUM(H16:H17)=0,"",SUM(H16:H17))</f>
        <v>4.6243999999999996</v>
      </c>
    </row>
    <row r="17" spans="1:9" s="49" customFormat="1" ht="28.5">
      <c r="A17" s="40">
        <f>IF(ISERROR(10*C16+2)=TRUE,"",10*C16+2)</f>
        <v>22</v>
      </c>
      <c r="C17" s="59"/>
      <c r="D17" s="52"/>
      <c r="E17" s="53" t="s">
        <v>61</v>
      </c>
      <c r="F17" s="53" t="str">
        <f>IF(ISERROR(VLOOKUP(E17,'[2]zoznam prihlasenych'!$C$6:$G$206,2,0))=TRUE,"",VLOOKUP(E17,'[2]zoznam prihlasenych'!$C$6:$G$206,2,0))</f>
        <v/>
      </c>
      <c r="G17" s="53" t="s">
        <v>48</v>
      </c>
      <c r="H17" s="52">
        <v>0.88859999999999995</v>
      </c>
      <c r="I17" s="61"/>
    </row>
    <row r="18" spans="1:9" s="49" customFormat="1" ht="28.5">
      <c r="A18" s="40">
        <f>IF(ISERROR(10*C18+1)=TRUE,"",10*C18+1)</f>
        <v>51</v>
      </c>
      <c r="C18" s="59">
        <f t="shared" ref="C18:C80" si="4">IF(ISERROR(RANK(I18,$I$12:$I$157,0))=TRUE,"",RANK(I18,$I$12:$I$157,0))</f>
        <v>5</v>
      </c>
      <c r="D18" s="52"/>
      <c r="E18" s="53" t="s">
        <v>81</v>
      </c>
      <c r="F18" s="53"/>
      <c r="G18" s="53" t="s">
        <v>82</v>
      </c>
      <c r="H18" s="52">
        <v>0.57120000000000004</v>
      </c>
      <c r="I18" s="60">
        <f t="shared" ref="I18" si="5">IF(SUM(H18:H19)=0,"",SUM(H18:H19))</f>
        <v>0.57169999999999999</v>
      </c>
    </row>
    <row r="19" spans="1:9" s="49" customFormat="1" ht="28.5">
      <c r="A19" s="40">
        <f>IF(ISERROR(10*C18+2)=TRUE,"",10*C18+2)</f>
        <v>52</v>
      </c>
      <c r="C19" s="59"/>
      <c r="D19" s="52"/>
      <c r="E19" s="53" t="s">
        <v>95</v>
      </c>
      <c r="F19" s="53"/>
      <c r="G19" s="53" t="s">
        <v>82</v>
      </c>
      <c r="H19" s="52">
        <v>5.0000000000000001E-4</v>
      </c>
      <c r="I19" s="61"/>
    </row>
    <row r="20" spans="1:9" s="49" customFormat="1" ht="28.5">
      <c r="A20" s="40">
        <f>IF(ISERROR(10*C20+1)=TRUE,"",10*C20+1)</f>
        <v>11</v>
      </c>
      <c r="C20" s="59">
        <f t="shared" si="4"/>
        <v>1</v>
      </c>
      <c r="D20" s="52"/>
      <c r="E20" s="53" t="s">
        <v>55</v>
      </c>
      <c r="F20" s="53"/>
      <c r="G20" s="53" t="s">
        <v>57</v>
      </c>
      <c r="H20" s="52">
        <v>2.577</v>
      </c>
      <c r="I20" s="60">
        <f t="shared" ref="I20" si="6">IF(SUM(H20:H21)=0,"",SUM(H20:H21))</f>
        <v>109.98699999999999</v>
      </c>
    </row>
    <row r="21" spans="1:9" s="49" customFormat="1" ht="28.5">
      <c r="A21" s="40">
        <f>IF(ISERROR(10*C20+2)=TRUE,"",10*C20+2)</f>
        <v>12</v>
      </c>
      <c r="C21" s="59"/>
      <c r="D21" s="52"/>
      <c r="E21" s="53" t="s">
        <v>84</v>
      </c>
      <c r="F21" s="53"/>
      <c r="G21" s="53" t="s">
        <v>93</v>
      </c>
      <c r="H21" s="52">
        <v>107.41</v>
      </c>
      <c r="I21" s="61"/>
    </row>
    <row r="22" spans="1:9" s="49" customFormat="1" ht="28.5">
      <c r="A22" s="40" t="str">
        <f>IF(ISERROR(10*C22+1)=TRUE,"",10*C22+1)</f>
        <v/>
      </c>
      <c r="C22" s="59" t="str">
        <f t="shared" si="4"/>
        <v/>
      </c>
      <c r="D22" s="52"/>
      <c r="E22" s="53" t="str">
        <f>IF(ISERROR(VLOOKUP(D22,[1]vylosovanie!$D$10:$N$209,7,0))=TRUE,"",VLOOKUP(D22,[1]vylosovanie!$D$10:$N$209,7,0))</f>
        <v/>
      </c>
      <c r="F22" s="53" t="str">
        <f>IF(ISERROR(VLOOKUP(E22,'[1]zoznam prihlasenych'!$C$6:$G$206,2,0))=TRUE,"",VLOOKUP(E22,'[1]zoznam prihlasenych'!$C$6:$G$206,2,0))</f>
        <v/>
      </c>
      <c r="G22" s="53" t="str">
        <f>IF(ISERROR(VLOOKUP(D22,[1]vylosovanie!$D$10:$N$209,8,0))=TRUE,"",VLOOKUP(D22,[1]vylosovanie!$D$10:$N$209,8,0))</f>
        <v/>
      </c>
      <c r="H22" s="52" t="str">
        <f>IF(ISERROR(VLOOKUP(D22,[1]vylosovanie!$D$10:$N$209,11,0))=TRUE,"",VLOOKUP(D22,[1]vylosovanie!$D$10:$N$209,11,0))</f>
        <v/>
      </c>
      <c r="I22" s="60" t="str">
        <f t="shared" ref="I22" si="7">IF(SUM(H22:H23)=0,"",SUM(H22:H23))</f>
        <v/>
      </c>
    </row>
    <row r="23" spans="1:9" s="49" customFormat="1" ht="28.5">
      <c r="A23" s="40" t="str">
        <f>IF(ISERROR(10*C22+2)=TRUE,"",10*C22+2)</f>
        <v/>
      </c>
      <c r="C23" s="59"/>
      <c r="D23" s="52"/>
      <c r="E23" s="53" t="str">
        <f>IF(ISERROR(VLOOKUP(D23,[2]vylosovanie!$D$10:$N$209,7,0))=TRUE,"",VLOOKUP(D23,[2]vylosovanie!$D$10:$N$209,7,0))</f>
        <v/>
      </c>
      <c r="F23" s="53" t="str">
        <f>IF(ISERROR(VLOOKUP(E23,'[2]zoznam prihlasenych'!$C$6:$G$206,2,0))=TRUE,"",VLOOKUP(E23,'[2]zoznam prihlasenych'!$C$6:$G$206,2,0))</f>
        <v/>
      </c>
      <c r="G23" s="53" t="str">
        <f>IF(ISERROR(VLOOKUP(D23,[2]vylosovanie!$D$10:$N$209,8,0))=TRUE,"",VLOOKUP(D23,[2]vylosovanie!$D$10:$N$209,8,0))</f>
        <v/>
      </c>
      <c r="H23" s="52" t="str">
        <f>IF(ISERROR(VLOOKUP(D23,[2]vylosovanie!$D$10:$N$209,11,0))=TRUE,"",VLOOKUP(D23,[2]vylosovanie!$D$10:$N$209,11,0))</f>
        <v/>
      </c>
      <c r="I23" s="61"/>
    </row>
    <row r="24" spans="1:9" s="49" customFormat="1" ht="28.5">
      <c r="A24" s="40" t="str">
        <f>IF(ISERROR(10*C24+1)=TRUE,"",10*C24+1)</f>
        <v/>
      </c>
      <c r="C24" s="59" t="str">
        <f t="shared" si="4"/>
        <v/>
      </c>
      <c r="D24" s="52"/>
      <c r="E24" s="53" t="str">
        <f>IF(ISERROR(VLOOKUP(D24,[1]vylosovanie!$D$10:$N$209,7,0))=TRUE,"",VLOOKUP(D24,[1]vylosovanie!$D$10:$N$209,7,0))</f>
        <v/>
      </c>
      <c r="F24" s="53" t="str">
        <f>IF(ISERROR(VLOOKUP(E24,'[1]zoznam prihlasenych'!$C$6:$G$206,2,0))=TRUE,"",VLOOKUP(E24,'[1]zoznam prihlasenych'!$C$6:$G$206,2,0))</f>
        <v/>
      </c>
      <c r="G24" s="53" t="str">
        <f>IF(ISERROR(VLOOKUP(D24,[1]vylosovanie!$D$10:$N$209,8,0))=TRUE,"",VLOOKUP(D24,[1]vylosovanie!$D$10:$N$209,8,0))</f>
        <v/>
      </c>
      <c r="H24" s="52" t="str">
        <f>IF(ISERROR(VLOOKUP(D24,[1]vylosovanie!$D$10:$N$209,11,0))=TRUE,"",VLOOKUP(D24,[1]vylosovanie!$D$10:$N$209,11,0))</f>
        <v/>
      </c>
      <c r="I24" s="60" t="str">
        <f t="shared" ref="I24" si="8">IF(SUM(H24:H25)=0,"",SUM(H24:H25))</f>
        <v/>
      </c>
    </row>
    <row r="25" spans="1:9" s="49" customFormat="1" ht="28.5">
      <c r="A25" s="40" t="str">
        <f>IF(ISERROR(10*C24+2)=TRUE,"",10*C24+2)</f>
        <v/>
      </c>
      <c r="C25" s="59"/>
      <c r="D25" s="52"/>
      <c r="E25" s="53" t="str">
        <f>IF(ISERROR(VLOOKUP(D25,[2]vylosovanie!$D$10:$N$209,7,0))=TRUE,"",VLOOKUP(D25,[2]vylosovanie!$D$10:$N$209,7,0))</f>
        <v/>
      </c>
      <c r="F25" s="53" t="str">
        <f>IF(ISERROR(VLOOKUP(E25,'[2]zoznam prihlasenych'!$C$6:$G$206,2,0))=TRUE,"",VLOOKUP(E25,'[2]zoznam prihlasenych'!$C$6:$G$206,2,0))</f>
        <v/>
      </c>
      <c r="G25" s="53" t="str">
        <f>IF(ISERROR(VLOOKUP(D25,[2]vylosovanie!$D$10:$N$209,8,0))=TRUE,"",VLOOKUP(D25,[2]vylosovanie!$D$10:$N$209,8,0))</f>
        <v/>
      </c>
      <c r="H25" s="52" t="str">
        <f>IF(ISERROR(VLOOKUP(D25,[2]vylosovanie!$D$10:$N$209,11,0))=TRUE,"",VLOOKUP(D25,[2]vylosovanie!$D$10:$N$209,11,0))</f>
        <v/>
      </c>
      <c r="I25" s="61"/>
    </row>
    <row r="26" spans="1:9" s="49" customFormat="1" ht="28.5">
      <c r="A26" s="40" t="str">
        <f>IF(ISERROR(10*C26+1)=TRUE,"",10*C26+1)</f>
        <v/>
      </c>
      <c r="C26" s="59" t="str">
        <f t="shared" si="4"/>
        <v/>
      </c>
      <c r="D26" s="52"/>
      <c r="E26" s="53" t="str">
        <f>IF(ISERROR(VLOOKUP(D26,[1]vylosovanie!$D$10:$N$209,7,0))=TRUE,"",VLOOKUP(D26,[1]vylosovanie!$D$10:$N$209,7,0))</f>
        <v/>
      </c>
      <c r="F26" s="53" t="str">
        <f>IF(ISERROR(VLOOKUP(E26,'[1]zoznam prihlasenych'!$C$6:$G$206,2,0))=TRUE,"",VLOOKUP(E26,'[1]zoznam prihlasenych'!$C$6:$G$206,2,0))</f>
        <v/>
      </c>
      <c r="G26" s="53" t="str">
        <f>IF(ISERROR(VLOOKUP(D26,[1]vylosovanie!$D$10:$N$209,8,0))=TRUE,"",VLOOKUP(D26,[1]vylosovanie!$D$10:$N$209,8,0))</f>
        <v/>
      </c>
      <c r="H26" s="52" t="str">
        <f>IF(ISERROR(VLOOKUP(D26,[1]vylosovanie!$D$10:$N$209,11,0))=TRUE,"",VLOOKUP(D26,[1]vylosovanie!$D$10:$N$209,11,0))</f>
        <v/>
      </c>
      <c r="I26" s="60" t="str">
        <f t="shared" ref="I26" si="9">IF(SUM(H26:H27)=0,"",SUM(H26:H27))</f>
        <v/>
      </c>
    </row>
    <row r="27" spans="1:9" s="49" customFormat="1" ht="28.5">
      <c r="A27" s="40" t="str">
        <f>IF(ISERROR(10*C26+2)=TRUE,"",10*C26+2)</f>
        <v/>
      </c>
      <c r="C27" s="59"/>
      <c r="D27" s="52"/>
      <c r="E27" s="53" t="str">
        <f>IF(ISERROR(VLOOKUP(D27,[2]vylosovanie!$D$10:$N$209,7,0))=TRUE,"",VLOOKUP(D27,[2]vylosovanie!$D$10:$N$209,7,0))</f>
        <v/>
      </c>
      <c r="F27" s="53" t="str">
        <f>IF(ISERROR(VLOOKUP(E27,'[2]zoznam prihlasenych'!$C$6:$G$206,2,0))=TRUE,"",VLOOKUP(E27,'[2]zoznam prihlasenych'!$C$6:$G$206,2,0))</f>
        <v/>
      </c>
      <c r="G27" s="53" t="str">
        <f>IF(ISERROR(VLOOKUP(D27,[2]vylosovanie!$D$10:$N$209,8,0))=TRUE,"",VLOOKUP(D27,[2]vylosovanie!$D$10:$N$209,8,0))</f>
        <v/>
      </c>
      <c r="H27" s="52" t="str">
        <f>IF(ISERROR(VLOOKUP(D27,[2]vylosovanie!$D$10:$N$209,11,0))=TRUE,"",VLOOKUP(D27,[2]vylosovanie!$D$10:$N$209,11,0))</f>
        <v/>
      </c>
      <c r="I27" s="61"/>
    </row>
    <row r="28" spans="1:9" s="49" customFormat="1" ht="28.5">
      <c r="A28" s="40" t="str">
        <f>IF(ISERROR(10*C28+1)=TRUE,"",10*C28+1)</f>
        <v/>
      </c>
      <c r="C28" s="59" t="str">
        <f t="shared" si="4"/>
        <v/>
      </c>
      <c r="D28" s="52"/>
      <c r="E28" s="53" t="str">
        <f>IF(ISERROR(VLOOKUP(D28,[1]vylosovanie!$D$10:$N$209,7,0))=TRUE,"",VLOOKUP(D28,[1]vylosovanie!$D$10:$N$209,7,0))</f>
        <v/>
      </c>
      <c r="F28" s="53" t="str">
        <f>IF(ISERROR(VLOOKUP(E28,'[1]zoznam prihlasenych'!$C$6:$G$206,2,0))=TRUE,"",VLOOKUP(E28,'[1]zoznam prihlasenych'!$C$6:$G$206,2,0))</f>
        <v/>
      </c>
      <c r="G28" s="53" t="str">
        <f>IF(ISERROR(VLOOKUP(D28,[1]vylosovanie!$D$10:$N$209,8,0))=TRUE,"",VLOOKUP(D28,[1]vylosovanie!$D$10:$N$209,8,0))</f>
        <v/>
      </c>
      <c r="H28" s="52" t="str">
        <f>IF(ISERROR(VLOOKUP(D28,[1]vylosovanie!$D$10:$N$209,11,0))=TRUE,"",VLOOKUP(D28,[1]vylosovanie!$D$10:$N$209,11,0))</f>
        <v/>
      </c>
      <c r="I28" s="60" t="str">
        <f t="shared" ref="I28" si="10">IF(SUM(H28:H29)=0,"",SUM(H28:H29))</f>
        <v/>
      </c>
    </row>
    <row r="29" spans="1:9" s="49" customFormat="1" ht="28.5">
      <c r="A29" s="40" t="str">
        <f>IF(ISERROR(10*C28+2)=TRUE,"",10*C28+2)</f>
        <v/>
      </c>
      <c r="C29" s="59"/>
      <c r="D29" s="52"/>
      <c r="E29" s="53" t="str">
        <f>IF(ISERROR(VLOOKUP(D29,[2]vylosovanie!$D$10:$N$209,7,0))=TRUE,"",VLOOKUP(D29,[2]vylosovanie!$D$10:$N$209,7,0))</f>
        <v/>
      </c>
      <c r="F29" s="53" t="str">
        <f>IF(ISERROR(VLOOKUP(E29,'[2]zoznam prihlasenych'!$C$6:$G$206,2,0))=TRUE,"",VLOOKUP(E29,'[2]zoznam prihlasenych'!$C$6:$G$206,2,0))</f>
        <v/>
      </c>
      <c r="G29" s="53" t="str">
        <f>IF(ISERROR(VLOOKUP(D29,[2]vylosovanie!$D$10:$N$209,8,0))=TRUE,"",VLOOKUP(D29,[2]vylosovanie!$D$10:$N$209,8,0))</f>
        <v/>
      </c>
      <c r="H29" s="52" t="str">
        <f>IF(ISERROR(VLOOKUP(D29,[2]vylosovanie!$D$10:$N$209,11,0))=TRUE,"",VLOOKUP(D29,[2]vylosovanie!$D$10:$N$209,11,0))</f>
        <v/>
      </c>
      <c r="I29" s="61"/>
    </row>
    <row r="30" spans="1:9" s="49" customFormat="1" ht="28.5">
      <c r="A30" s="40" t="str">
        <f>IF(ISERROR(10*C30+1)=TRUE,"",10*C30+1)</f>
        <v/>
      </c>
      <c r="C30" s="59" t="str">
        <f t="shared" si="4"/>
        <v/>
      </c>
      <c r="D30" s="52"/>
      <c r="E30" s="53" t="str">
        <f>IF(ISERROR(VLOOKUP(D30,[1]vylosovanie!$D$10:$N$209,7,0))=TRUE,"",VLOOKUP(D30,[1]vylosovanie!$D$10:$N$209,7,0))</f>
        <v/>
      </c>
      <c r="F30" s="53" t="str">
        <f>IF(ISERROR(VLOOKUP(E30,'[1]zoznam prihlasenych'!$C$6:$G$206,2,0))=TRUE,"",VLOOKUP(E30,'[1]zoznam prihlasenych'!$C$6:$G$206,2,0))</f>
        <v/>
      </c>
      <c r="G30" s="53" t="str">
        <f>IF(ISERROR(VLOOKUP(D30,[1]vylosovanie!$D$10:$N$209,8,0))=TRUE,"",VLOOKUP(D30,[1]vylosovanie!$D$10:$N$209,8,0))</f>
        <v/>
      </c>
      <c r="H30" s="52" t="str">
        <f>IF(ISERROR(VLOOKUP(D30,[1]vylosovanie!$D$10:$N$209,11,0))=TRUE,"",VLOOKUP(D30,[1]vylosovanie!$D$10:$N$209,11,0))</f>
        <v/>
      </c>
      <c r="I30" s="60" t="str">
        <f t="shared" ref="I30" si="11">IF(SUM(H30:H31)=0,"",SUM(H30:H31))</f>
        <v/>
      </c>
    </row>
    <row r="31" spans="1:9" s="49" customFormat="1" ht="28.5">
      <c r="A31" s="40" t="str">
        <f>IF(ISERROR(10*C30+2)=TRUE,"",10*C30+2)</f>
        <v/>
      </c>
      <c r="C31" s="59"/>
      <c r="D31" s="52"/>
      <c r="E31" s="53" t="str">
        <f>IF(ISERROR(VLOOKUP(D31,[2]vylosovanie!$D$10:$N$209,7,0))=TRUE,"",VLOOKUP(D31,[2]vylosovanie!$D$10:$N$209,7,0))</f>
        <v/>
      </c>
      <c r="F31" s="53" t="str">
        <f>IF(ISERROR(VLOOKUP(E31,'[2]zoznam prihlasenych'!$C$6:$G$206,2,0))=TRUE,"",VLOOKUP(E31,'[2]zoznam prihlasenych'!$C$6:$G$206,2,0))</f>
        <v/>
      </c>
      <c r="G31" s="53" t="str">
        <f>IF(ISERROR(VLOOKUP(D31,[2]vylosovanie!$D$10:$N$209,8,0))=TRUE,"",VLOOKUP(D31,[2]vylosovanie!$D$10:$N$209,8,0))</f>
        <v/>
      </c>
      <c r="H31" s="52" t="str">
        <f>IF(ISERROR(VLOOKUP(D31,[2]vylosovanie!$D$10:$N$209,11,0))=TRUE,"",VLOOKUP(D31,[2]vylosovanie!$D$10:$N$209,11,0))</f>
        <v/>
      </c>
      <c r="I31" s="61"/>
    </row>
    <row r="32" spans="1:9" s="49" customFormat="1" ht="28.5">
      <c r="A32" s="40" t="str">
        <f>IF(ISERROR(10*C32+1)=TRUE,"",10*C32+1)</f>
        <v/>
      </c>
      <c r="C32" s="59" t="str">
        <f t="shared" si="4"/>
        <v/>
      </c>
      <c r="D32" s="52"/>
      <c r="E32" s="53" t="str">
        <f>IF(ISERROR(VLOOKUP(D32,[1]vylosovanie!$D$10:$N$209,7,0))=TRUE,"",VLOOKUP(D32,[1]vylosovanie!$D$10:$N$209,7,0))</f>
        <v/>
      </c>
      <c r="F32" s="53" t="str">
        <f>IF(ISERROR(VLOOKUP(E32,'[1]zoznam prihlasenych'!$C$6:$G$206,2,0))=TRUE,"",VLOOKUP(E32,'[1]zoznam prihlasenych'!$C$6:$G$206,2,0))</f>
        <v/>
      </c>
      <c r="G32" s="53" t="str">
        <f>IF(ISERROR(VLOOKUP(D32,[1]vylosovanie!$D$10:$N$209,8,0))=TRUE,"",VLOOKUP(D32,[1]vylosovanie!$D$10:$N$209,8,0))</f>
        <v/>
      </c>
      <c r="H32" s="52" t="str">
        <f>IF(ISERROR(VLOOKUP(D32,[1]vylosovanie!$D$10:$N$209,11,0))=TRUE,"",VLOOKUP(D32,[1]vylosovanie!$D$10:$N$209,11,0))</f>
        <v/>
      </c>
      <c r="I32" s="60" t="str">
        <f t="shared" ref="I32" si="12">IF(SUM(H32:H33)=0,"",SUM(H32:H33))</f>
        <v/>
      </c>
    </row>
    <row r="33" spans="1:9" s="49" customFormat="1" ht="28.5">
      <c r="A33" s="40" t="str">
        <f>IF(ISERROR(10*C32+2)=TRUE,"",10*C32+2)</f>
        <v/>
      </c>
      <c r="C33" s="59"/>
      <c r="D33" s="52"/>
      <c r="E33" s="53" t="str">
        <f>IF(ISERROR(VLOOKUP(D33,[2]vylosovanie!$D$10:$N$209,7,0))=TRUE,"",VLOOKUP(D33,[2]vylosovanie!$D$10:$N$209,7,0))</f>
        <v/>
      </c>
      <c r="F33" s="53" t="str">
        <f>IF(ISERROR(VLOOKUP(E33,'[2]zoznam prihlasenych'!$C$6:$G$206,2,0))=TRUE,"",VLOOKUP(E33,'[2]zoznam prihlasenych'!$C$6:$G$206,2,0))</f>
        <v/>
      </c>
      <c r="G33" s="53" t="str">
        <f>IF(ISERROR(VLOOKUP(D33,[2]vylosovanie!$D$10:$N$209,8,0))=TRUE,"",VLOOKUP(D33,[2]vylosovanie!$D$10:$N$209,8,0))</f>
        <v/>
      </c>
      <c r="H33" s="52" t="str">
        <f>IF(ISERROR(VLOOKUP(D33,[2]vylosovanie!$D$10:$N$209,11,0))=TRUE,"",VLOOKUP(D33,[2]vylosovanie!$D$10:$N$209,11,0))</f>
        <v/>
      </c>
      <c r="I33" s="61"/>
    </row>
    <row r="34" spans="1:9" s="49" customFormat="1" ht="28.5">
      <c r="A34" s="40" t="str">
        <f>IF(ISERROR(10*C34+1)=TRUE,"",10*C34+1)</f>
        <v/>
      </c>
      <c r="C34" s="59" t="str">
        <f t="shared" si="4"/>
        <v/>
      </c>
      <c r="D34" s="52"/>
      <c r="E34" s="53" t="str">
        <f>IF(ISERROR(VLOOKUP(D34,[1]vylosovanie!$D$10:$N$209,7,0))=TRUE,"",VLOOKUP(D34,[1]vylosovanie!$D$10:$N$209,7,0))</f>
        <v/>
      </c>
      <c r="F34" s="53" t="str">
        <f>IF(ISERROR(VLOOKUP(E34,'[1]zoznam prihlasenych'!$C$6:$G$206,2,0))=TRUE,"",VLOOKUP(E34,'[1]zoznam prihlasenych'!$C$6:$G$206,2,0))</f>
        <v/>
      </c>
      <c r="G34" s="53" t="str">
        <f>IF(ISERROR(VLOOKUP(D34,[1]vylosovanie!$D$10:$N$209,8,0))=TRUE,"",VLOOKUP(D34,[1]vylosovanie!$D$10:$N$209,8,0))</f>
        <v/>
      </c>
      <c r="H34" s="52" t="str">
        <f>IF(ISERROR(VLOOKUP(D34,[1]vylosovanie!$D$10:$N$209,11,0))=TRUE,"",VLOOKUP(D34,[1]vylosovanie!$D$10:$N$209,11,0))</f>
        <v/>
      </c>
      <c r="I34" s="60" t="str">
        <f t="shared" ref="I34" si="13">IF(SUM(H34:H35)=0,"",SUM(H34:H35))</f>
        <v/>
      </c>
    </row>
    <row r="35" spans="1:9" s="49" customFormat="1" ht="28.5">
      <c r="A35" s="40" t="str">
        <f>IF(ISERROR(10*C34+2)=TRUE,"",10*C34+2)</f>
        <v/>
      </c>
      <c r="C35" s="59"/>
      <c r="D35" s="52"/>
      <c r="E35" s="53" t="str">
        <f>IF(ISERROR(VLOOKUP(D35,[2]vylosovanie!$D$10:$N$209,7,0))=TRUE,"",VLOOKUP(D35,[2]vylosovanie!$D$10:$N$209,7,0))</f>
        <v/>
      </c>
      <c r="F35" s="53" t="str">
        <f>IF(ISERROR(VLOOKUP(E35,'[2]zoznam prihlasenych'!$C$6:$G$206,2,0))=TRUE,"",VLOOKUP(E35,'[2]zoznam prihlasenych'!$C$6:$G$206,2,0))</f>
        <v/>
      </c>
      <c r="G35" s="53" t="str">
        <f>IF(ISERROR(VLOOKUP(D35,[2]vylosovanie!$D$10:$N$209,8,0))=TRUE,"",VLOOKUP(D35,[2]vylosovanie!$D$10:$N$209,8,0))</f>
        <v/>
      </c>
      <c r="H35" s="52" t="str">
        <f>IF(ISERROR(VLOOKUP(D35,[2]vylosovanie!$D$10:$N$209,11,0))=TRUE,"",VLOOKUP(D35,[2]vylosovanie!$D$10:$N$209,11,0))</f>
        <v/>
      </c>
      <c r="I35" s="61"/>
    </row>
    <row r="36" spans="1:9" s="49" customFormat="1" ht="28.5">
      <c r="A36" s="40" t="str">
        <f>IF(ISERROR(10*C36+1)=TRUE,"",10*C36+1)</f>
        <v/>
      </c>
      <c r="C36" s="59" t="str">
        <f t="shared" si="4"/>
        <v/>
      </c>
      <c r="D36" s="52"/>
      <c r="E36" s="53" t="str">
        <f>IF(ISERROR(VLOOKUP(D36,[1]vylosovanie!$D$10:$N$209,7,0))=TRUE,"",VLOOKUP(D36,[1]vylosovanie!$D$10:$N$209,7,0))</f>
        <v/>
      </c>
      <c r="F36" s="53" t="str">
        <f>IF(ISERROR(VLOOKUP(E36,'[1]zoznam prihlasenych'!$C$6:$G$206,2,0))=TRUE,"",VLOOKUP(E36,'[1]zoznam prihlasenych'!$C$6:$G$206,2,0))</f>
        <v/>
      </c>
      <c r="G36" s="53" t="str">
        <f>IF(ISERROR(VLOOKUP(D36,[1]vylosovanie!$D$10:$N$209,8,0))=TRUE,"",VLOOKUP(D36,[1]vylosovanie!$D$10:$N$209,8,0))</f>
        <v/>
      </c>
      <c r="H36" s="52" t="str">
        <f>IF(ISERROR(VLOOKUP(D36,[1]vylosovanie!$D$10:$N$209,11,0))=TRUE,"",VLOOKUP(D36,[1]vylosovanie!$D$10:$N$209,11,0))</f>
        <v/>
      </c>
      <c r="I36" s="60" t="str">
        <f t="shared" ref="I36" si="14">IF(SUM(H36:H37)=0,"",SUM(H36:H37))</f>
        <v/>
      </c>
    </row>
    <row r="37" spans="1:9" s="49" customFormat="1" ht="28.5">
      <c r="A37" s="40" t="str">
        <f>IF(ISERROR(10*C36+2)=TRUE,"",10*C36+2)</f>
        <v/>
      </c>
      <c r="C37" s="59"/>
      <c r="D37" s="52"/>
      <c r="E37" s="53" t="str">
        <f>IF(ISERROR(VLOOKUP(D37,[2]vylosovanie!$D$10:$N$209,7,0))=TRUE,"",VLOOKUP(D37,[2]vylosovanie!$D$10:$N$209,7,0))</f>
        <v/>
      </c>
      <c r="F37" s="53" t="str">
        <f>IF(ISERROR(VLOOKUP(E37,'[2]zoznam prihlasenych'!$C$6:$G$206,2,0))=TRUE,"",VLOOKUP(E37,'[2]zoznam prihlasenych'!$C$6:$G$206,2,0))</f>
        <v/>
      </c>
      <c r="G37" s="53" t="str">
        <f>IF(ISERROR(VLOOKUP(D37,[2]vylosovanie!$D$10:$N$209,8,0))=TRUE,"",VLOOKUP(D37,[2]vylosovanie!$D$10:$N$209,8,0))</f>
        <v/>
      </c>
      <c r="H37" s="52" t="str">
        <f>IF(ISERROR(VLOOKUP(D37,[2]vylosovanie!$D$10:$N$209,11,0))=TRUE,"",VLOOKUP(D37,[2]vylosovanie!$D$10:$N$209,11,0))</f>
        <v/>
      </c>
      <c r="I37" s="61"/>
    </row>
    <row r="38" spans="1:9" s="49" customFormat="1" ht="28.5">
      <c r="A38" s="40" t="str">
        <f>IF(ISERROR(10*C38+1)=TRUE,"",10*C38+1)</f>
        <v/>
      </c>
      <c r="C38" s="59" t="str">
        <f t="shared" si="4"/>
        <v/>
      </c>
      <c r="D38" s="52"/>
      <c r="E38" s="53" t="str">
        <f>IF(ISERROR(VLOOKUP(D38,[1]vylosovanie!$D$10:$N$209,7,0))=TRUE,"",VLOOKUP(D38,[1]vylosovanie!$D$10:$N$209,7,0))</f>
        <v/>
      </c>
      <c r="F38" s="53" t="str">
        <f>IF(ISERROR(VLOOKUP(E38,'[1]zoznam prihlasenych'!$C$6:$G$206,2,0))=TRUE,"",VLOOKUP(E38,'[1]zoznam prihlasenych'!$C$6:$G$206,2,0))</f>
        <v/>
      </c>
      <c r="G38" s="53" t="str">
        <f>IF(ISERROR(VLOOKUP(D38,[1]vylosovanie!$D$10:$N$209,8,0))=TRUE,"",VLOOKUP(D38,[1]vylosovanie!$D$10:$N$209,8,0))</f>
        <v/>
      </c>
      <c r="H38" s="52" t="str">
        <f>IF(ISERROR(VLOOKUP(D38,[1]vylosovanie!$D$10:$N$209,11,0))=TRUE,"",VLOOKUP(D38,[1]vylosovanie!$D$10:$N$209,11,0))</f>
        <v/>
      </c>
      <c r="I38" s="60" t="str">
        <f t="shared" ref="I38" si="15">IF(SUM(H38:H39)=0,"",SUM(H38:H39))</f>
        <v/>
      </c>
    </row>
    <row r="39" spans="1:9" s="49" customFormat="1" ht="28.5">
      <c r="A39" s="40" t="str">
        <f>IF(ISERROR(10*C38+2)=TRUE,"",10*C38+2)</f>
        <v/>
      </c>
      <c r="C39" s="59"/>
      <c r="D39" s="52"/>
      <c r="E39" s="53" t="str">
        <f>IF(ISERROR(VLOOKUP(D39,[2]vylosovanie!$D$10:$N$209,7,0))=TRUE,"",VLOOKUP(D39,[2]vylosovanie!$D$10:$N$209,7,0))</f>
        <v/>
      </c>
      <c r="F39" s="53" t="str">
        <f>IF(ISERROR(VLOOKUP(E39,'[2]zoznam prihlasenych'!$C$6:$G$206,2,0))=TRUE,"",VLOOKUP(E39,'[2]zoznam prihlasenych'!$C$6:$G$206,2,0))</f>
        <v/>
      </c>
      <c r="G39" s="53" t="str">
        <f>IF(ISERROR(VLOOKUP(D39,[2]vylosovanie!$D$10:$N$209,8,0))=TRUE,"",VLOOKUP(D39,[2]vylosovanie!$D$10:$N$209,8,0))</f>
        <v/>
      </c>
      <c r="H39" s="52" t="str">
        <f>IF(ISERROR(VLOOKUP(D39,[2]vylosovanie!$D$10:$N$209,11,0))=TRUE,"",VLOOKUP(D39,[2]vylosovanie!$D$10:$N$209,11,0))</f>
        <v/>
      </c>
      <c r="I39" s="61"/>
    </row>
    <row r="40" spans="1:9" s="49" customFormat="1" ht="28.5">
      <c r="A40" s="40" t="str">
        <f>IF(ISERROR(10*C40+1)=TRUE,"",10*C40+1)</f>
        <v/>
      </c>
      <c r="C40" s="59" t="str">
        <f t="shared" si="4"/>
        <v/>
      </c>
      <c r="D40" s="52"/>
      <c r="E40" s="53" t="str">
        <f>IF(ISERROR(VLOOKUP(D40,[1]vylosovanie!$D$10:$N$209,7,0))=TRUE,"",VLOOKUP(D40,[1]vylosovanie!$D$10:$N$209,7,0))</f>
        <v/>
      </c>
      <c r="F40" s="53" t="str">
        <f>IF(ISERROR(VLOOKUP(E40,'[1]zoznam prihlasenych'!$C$6:$G$206,2,0))=TRUE,"",VLOOKUP(E40,'[1]zoznam prihlasenych'!$C$6:$G$206,2,0))</f>
        <v/>
      </c>
      <c r="G40" s="53" t="str">
        <f>IF(ISERROR(VLOOKUP(D40,[1]vylosovanie!$D$10:$N$209,8,0))=TRUE,"",VLOOKUP(D40,[1]vylosovanie!$D$10:$N$209,8,0))</f>
        <v/>
      </c>
      <c r="H40" s="52" t="str">
        <f>IF(ISERROR(VLOOKUP(D40,[1]vylosovanie!$D$10:$N$209,11,0))=TRUE,"",VLOOKUP(D40,[1]vylosovanie!$D$10:$N$209,11,0))</f>
        <v/>
      </c>
      <c r="I40" s="60" t="str">
        <f t="shared" ref="I40" si="16">IF(SUM(H40:H41)=0,"",SUM(H40:H41))</f>
        <v/>
      </c>
    </row>
    <row r="41" spans="1:9" s="49" customFormat="1" ht="28.5">
      <c r="A41" s="40" t="str">
        <f>IF(ISERROR(10*C40+2)=TRUE,"",10*C40+2)</f>
        <v/>
      </c>
      <c r="C41" s="59"/>
      <c r="D41" s="52"/>
      <c r="E41" s="53" t="str">
        <f>IF(ISERROR(VLOOKUP(D41,[2]vylosovanie!$D$10:$N$209,7,0))=TRUE,"",VLOOKUP(D41,[2]vylosovanie!$D$10:$N$209,7,0))</f>
        <v/>
      </c>
      <c r="F41" s="53" t="str">
        <f>IF(ISERROR(VLOOKUP(E41,'[2]zoznam prihlasenych'!$C$6:$G$206,2,0))=TRUE,"",VLOOKUP(E41,'[2]zoznam prihlasenych'!$C$6:$G$206,2,0))</f>
        <v/>
      </c>
      <c r="G41" s="53" t="str">
        <f>IF(ISERROR(VLOOKUP(D41,[2]vylosovanie!$D$10:$N$209,8,0))=TRUE,"",VLOOKUP(D41,[2]vylosovanie!$D$10:$N$209,8,0))</f>
        <v/>
      </c>
      <c r="H41" s="52" t="str">
        <f>IF(ISERROR(VLOOKUP(D41,[2]vylosovanie!$D$10:$N$209,11,0))=TRUE,"",VLOOKUP(D41,[2]vylosovanie!$D$10:$N$209,11,0))</f>
        <v/>
      </c>
      <c r="I41" s="61"/>
    </row>
    <row r="42" spans="1:9" s="49" customFormat="1" ht="28.5">
      <c r="A42" s="40" t="str">
        <f>IF(ISERROR(10*C42+1)=TRUE,"",10*C42+1)</f>
        <v/>
      </c>
      <c r="C42" s="59" t="str">
        <f t="shared" si="4"/>
        <v/>
      </c>
      <c r="D42" s="52"/>
      <c r="E42" s="53" t="str">
        <f>IF(ISERROR(VLOOKUP(D42,[1]vylosovanie!$D$10:$N$209,7,0))=TRUE,"",VLOOKUP(D42,[1]vylosovanie!$D$10:$N$209,7,0))</f>
        <v/>
      </c>
      <c r="F42" s="53" t="str">
        <f>IF(ISERROR(VLOOKUP(E42,'[1]zoznam prihlasenych'!$C$6:$G$206,2,0))=TRUE,"",VLOOKUP(E42,'[1]zoznam prihlasenych'!$C$6:$G$206,2,0))</f>
        <v/>
      </c>
      <c r="G42" s="53" t="str">
        <f>IF(ISERROR(VLOOKUP(D42,[1]vylosovanie!$D$10:$N$209,8,0))=TRUE,"",VLOOKUP(D42,[1]vylosovanie!$D$10:$N$209,8,0))</f>
        <v/>
      </c>
      <c r="H42" s="52" t="str">
        <f>IF(ISERROR(VLOOKUP(D42,[1]vylosovanie!$D$10:$N$209,11,0))=TRUE,"",VLOOKUP(D42,[1]vylosovanie!$D$10:$N$209,11,0))</f>
        <v/>
      </c>
      <c r="I42" s="60" t="str">
        <f t="shared" ref="I42" si="17">IF(SUM(H42:H43)=0,"",SUM(H42:H43))</f>
        <v/>
      </c>
    </row>
    <row r="43" spans="1:9" s="49" customFormat="1" ht="28.5">
      <c r="A43" s="40" t="str">
        <f>IF(ISERROR(10*C42+2)=TRUE,"",10*C42+2)</f>
        <v/>
      </c>
      <c r="C43" s="59"/>
      <c r="D43" s="52"/>
      <c r="E43" s="53" t="str">
        <f>IF(ISERROR(VLOOKUP(D43,[2]vylosovanie!$D$10:$N$209,7,0))=TRUE,"",VLOOKUP(D43,[2]vylosovanie!$D$10:$N$209,7,0))</f>
        <v/>
      </c>
      <c r="F43" s="53" t="str">
        <f>IF(ISERROR(VLOOKUP(E43,'[2]zoznam prihlasenych'!$C$6:$G$206,2,0))=TRUE,"",VLOOKUP(E43,'[2]zoznam prihlasenych'!$C$6:$G$206,2,0))</f>
        <v/>
      </c>
      <c r="G43" s="53" t="str">
        <f>IF(ISERROR(VLOOKUP(D43,[2]vylosovanie!$D$10:$N$209,8,0))=TRUE,"",VLOOKUP(D43,[2]vylosovanie!$D$10:$N$209,8,0))</f>
        <v/>
      </c>
      <c r="H43" s="52" t="str">
        <f>IF(ISERROR(VLOOKUP(D43,[2]vylosovanie!$D$10:$N$209,11,0))=TRUE,"",VLOOKUP(D43,[2]vylosovanie!$D$10:$N$209,11,0))</f>
        <v/>
      </c>
      <c r="I43" s="61"/>
    </row>
    <row r="44" spans="1:9" ht="28.5">
      <c r="A44" s="40" t="str">
        <f>IF(ISERROR(10*C44+1)=TRUE,"",10*C44+1)</f>
        <v/>
      </c>
      <c r="C44" s="59" t="str">
        <f t="shared" si="4"/>
        <v/>
      </c>
      <c r="D44" s="52"/>
      <c r="E44" s="53" t="str">
        <f>IF(ISERROR(VLOOKUP(D44,[1]vylosovanie!$D$10:$N$209,7,0))=TRUE,"",VLOOKUP(D44,[1]vylosovanie!$D$10:$N$209,7,0))</f>
        <v/>
      </c>
      <c r="F44" s="53" t="str">
        <f>IF(ISERROR(VLOOKUP(E44,'[1]zoznam prihlasenych'!$C$6:$G$206,2,0))=TRUE,"",VLOOKUP(E44,'[1]zoznam prihlasenych'!$C$6:$G$206,2,0))</f>
        <v/>
      </c>
      <c r="G44" s="53" t="str">
        <f>IF(ISERROR(VLOOKUP(D44,[1]vylosovanie!$D$10:$N$209,8,0))=TRUE,"",VLOOKUP(D44,[1]vylosovanie!$D$10:$N$209,8,0))</f>
        <v/>
      </c>
      <c r="H44" s="52" t="str">
        <f>IF(ISERROR(VLOOKUP(D44,[1]vylosovanie!$D$10:$N$209,11,0))=TRUE,"",VLOOKUP(D44,[1]vylosovanie!$D$10:$N$209,11,0))</f>
        <v/>
      </c>
      <c r="I44" s="59" t="str">
        <f>IF(SUM(H44:H45)=0,"",SUM(H44:H45))</f>
        <v/>
      </c>
    </row>
    <row r="45" spans="1:9" ht="28.5">
      <c r="A45" s="40" t="str">
        <f>IF(ISERROR(10*C44+2)=TRUE,"",10*C44+2)</f>
        <v/>
      </c>
      <c r="C45" s="59"/>
      <c r="D45" s="52"/>
      <c r="E45" s="53" t="str">
        <f>IF(ISERROR(VLOOKUP(D45,[2]vylosovanie!$D$10:$N$209,7,0))=TRUE,"",VLOOKUP(D45,[2]vylosovanie!$D$10:$N$209,7,0))</f>
        <v/>
      </c>
      <c r="F45" s="53" t="str">
        <f>IF(ISERROR(VLOOKUP(E45,'[2]zoznam prihlasenych'!$C$6:$G$206,2,0))=TRUE,"",VLOOKUP(E45,'[2]zoznam prihlasenych'!$C$6:$G$206,2,0))</f>
        <v/>
      </c>
      <c r="G45" s="53" t="str">
        <f>IF(ISERROR(VLOOKUP(D45,[2]vylosovanie!$D$10:$N$209,8,0))=TRUE,"",VLOOKUP(D45,[2]vylosovanie!$D$10:$N$209,8,0))</f>
        <v/>
      </c>
      <c r="H45" s="52" t="str">
        <f>IF(ISERROR(VLOOKUP(D45,[2]vylosovanie!$D$10:$N$209,11,0))=TRUE,"",VLOOKUP(D45,[2]vylosovanie!$D$10:$N$209,11,0))</f>
        <v/>
      </c>
      <c r="I45" s="59"/>
    </row>
    <row r="46" spans="1:9" ht="28.5">
      <c r="A46" s="40" t="str">
        <f>IF(ISERROR(10*C46+1)=TRUE,"",10*C46+1)</f>
        <v/>
      </c>
      <c r="C46" s="59" t="str">
        <f t="shared" si="4"/>
        <v/>
      </c>
      <c r="D46" s="52"/>
      <c r="E46" s="53" t="str">
        <f>IF(ISERROR(VLOOKUP(D46,[1]vylosovanie!$D$10:$N$209,7,0))=TRUE,"",VLOOKUP(D46,[1]vylosovanie!$D$10:$N$209,7,0))</f>
        <v/>
      </c>
      <c r="F46" s="53" t="str">
        <f>IF(ISERROR(VLOOKUP(E46,'[1]zoznam prihlasenych'!$C$6:$G$206,2,0))=TRUE,"",VLOOKUP(E46,'[1]zoznam prihlasenych'!$C$6:$G$206,2,0))</f>
        <v/>
      </c>
      <c r="G46" s="53" t="str">
        <f>IF(ISERROR(VLOOKUP(D46,[1]vylosovanie!$D$10:$N$209,8,0))=TRUE,"",VLOOKUP(D46,[1]vylosovanie!$D$10:$N$209,8,0))</f>
        <v/>
      </c>
      <c r="H46" s="52" t="str">
        <f>IF(ISERROR(VLOOKUP(D46,[1]vylosovanie!$D$10:$N$209,11,0))=TRUE,"",VLOOKUP(D46,[1]vylosovanie!$D$10:$N$209,11,0))</f>
        <v/>
      </c>
      <c r="I46" s="60" t="str">
        <f t="shared" ref="I46" si="18">IF(SUM(H46:H47)=0,"",SUM(H46:H47))</f>
        <v/>
      </c>
    </row>
    <row r="47" spans="1:9" ht="28.5">
      <c r="A47" s="40" t="str">
        <f>IF(ISERROR(10*C46+2)=TRUE,"",10*C46+2)</f>
        <v/>
      </c>
      <c r="C47" s="59"/>
      <c r="D47" s="52"/>
      <c r="E47" s="53" t="str">
        <f>IF(ISERROR(VLOOKUP(D47,[2]vylosovanie!$D$10:$N$209,7,0))=TRUE,"",VLOOKUP(D47,[2]vylosovanie!$D$10:$N$209,7,0))</f>
        <v/>
      </c>
      <c r="F47" s="53" t="str">
        <f>IF(ISERROR(VLOOKUP(E47,'[2]zoznam prihlasenych'!$C$6:$G$206,2,0))=TRUE,"",VLOOKUP(E47,'[2]zoznam prihlasenych'!$C$6:$G$206,2,0))</f>
        <v/>
      </c>
      <c r="G47" s="53" t="str">
        <f>IF(ISERROR(VLOOKUP(D47,[2]vylosovanie!$D$10:$N$209,8,0))=TRUE,"",VLOOKUP(D47,[2]vylosovanie!$D$10:$N$209,8,0))</f>
        <v/>
      </c>
      <c r="H47" s="52" t="str">
        <f>IF(ISERROR(VLOOKUP(D47,[2]vylosovanie!$D$10:$N$209,11,0))=TRUE,"",VLOOKUP(D47,[2]vylosovanie!$D$10:$N$209,11,0))</f>
        <v/>
      </c>
      <c r="I47" s="61"/>
    </row>
    <row r="48" spans="1:9" ht="28.5">
      <c r="A48" s="40" t="str">
        <f>IF(ISERROR(10*C48+1)=TRUE,"",10*C48+1)</f>
        <v/>
      </c>
      <c r="C48" s="59" t="str">
        <f t="shared" si="4"/>
        <v/>
      </c>
      <c r="D48" s="52"/>
      <c r="E48" s="53" t="str">
        <f>IF(ISERROR(VLOOKUP(D48,[1]vylosovanie!$D$10:$N$209,7,0))=TRUE,"",VLOOKUP(D48,[1]vylosovanie!$D$10:$N$209,7,0))</f>
        <v/>
      </c>
      <c r="F48" s="53" t="str">
        <f>IF(ISERROR(VLOOKUP(E48,'[1]zoznam prihlasenych'!$C$6:$G$206,2,0))=TRUE,"",VLOOKUP(E48,'[1]zoznam prihlasenych'!$C$6:$G$206,2,0))</f>
        <v/>
      </c>
      <c r="G48" s="53" t="str">
        <f>IF(ISERROR(VLOOKUP(D48,[1]vylosovanie!$D$10:$N$209,8,0))=TRUE,"",VLOOKUP(D48,[1]vylosovanie!$D$10:$N$209,8,0))</f>
        <v/>
      </c>
      <c r="H48" s="52" t="str">
        <f>IF(ISERROR(VLOOKUP(D48,[1]vylosovanie!$D$10:$N$209,11,0))=TRUE,"",VLOOKUP(D48,[1]vylosovanie!$D$10:$N$209,11,0))</f>
        <v/>
      </c>
      <c r="I48" s="60" t="str">
        <f t="shared" ref="I48" si="19">IF(SUM(H48:H49)=0,"",SUM(H48:H49))</f>
        <v/>
      </c>
    </row>
    <row r="49" spans="1:9" ht="28.5">
      <c r="A49" s="40" t="str">
        <f>IF(ISERROR(10*C48+2)=TRUE,"",10*C48+2)</f>
        <v/>
      </c>
      <c r="C49" s="59"/>
      <c r="D49" s="52"/>
      <c r="E49" s="53" t="str">
        <f>IF(ISERROR(VLOOKUP(D49,[2]vylosovanie!$D$10:$N$209,7,0))=TRUE,"",VLOOKUP(D49,[2]vylosovanie!$D$10:$N$209,7,0))</f>
        <v/>
      </c>
      <c r="F49" s="53" t="str">
        <f>IF(ISERROR(VLOOKUP(E49,'[2]zoznam prihlasenych'!$C$6:$G$206,2,0))=TRUE,"",VLOOKUP(E49,'[2]zoznam prihlasenych'!$C$6:$G$206,2,0))</f>
        <v/>
      </c>
      <c r="G49" s="53" t="str">
        <f>IF(ISERROR(VLOOKUP(D49,[2]vylosovanie!$D$10:$N$209,8,0))=TRUE,"",VLOOKUP(D49,[2]vylosovanie!$D$10:$N$209,8,0))</f>
        <v/>
      </c>
      <c r="H49" s="52" t="str">
        <f>IF(ISERROR(VLOOKUP(D49,[2]vylosovanie!$D$10:$N$209,11,0))=TRUE,"",VLOOKUP(D49,[2]vylosovanie!$D$10:$N$209,11,0))</f>
        <v/>
      </c>
      <c r="I49" s="61"/>
    </row>
    <row r="50" spans="1:9" ht="28.5">
      <c r="A50" s="40" t="str">
        <f>IF(ISERROR(10*C50+1)=TRUE,"",10*C50+1)</f>
        <v/>
      </c>
      <c r="C50" s="59" t="str">
        <f t="shared" si="4"/>
        <v/>
      </c>
      <c r="D50" s="52"/>
      <c r="E50" s="53" t="str">
        <f>IF(ISERROR(VLOOKUP(D50,[1]vylosovanie!$D$10:$N$209,7,0))=TRUE,"",VLOOKUP(D50,[1]vylosovanie!$D$10:$N$209,7,0))</f>
        <v/>
      </c>
      <c r="F50" s="53" t="str">
        <f>IF(ISERROR(VLOOKUP(E50,'[1]zoznam prihlasenych'!$C$6:$G$206,2,0))=TRUE,"",VLOOKUP(E50,'[1]zoznam prihlasenych'!$C$6:$G$206,2,0))</f>
        <v/>
      </c>
      <c r="G50" s="53" t="str">
        <f>IF(ISERROR(VLOOKUP(D50,[1]vylosovanie!$D$10:$N$209,8,0))=TRUE,"",VLOOKUP(D50,[1]vylosovanie!$D$10:$N$209,8,0))</f>
        <v/>
      </c>
      <c r="H50" s="52" t="str">
        <f>IF(ISERROR(VLOOKUP(D50,[1]vylosovanie!$D$10:$N$209,11,0))=TRUE,"",VLOOKUP(D50,[1]vylosovanie!$D$10:$N$209,11,0))</f>
        <v/>
      </c>
      <c r="I50" s="60" t="str">
        <f t="shared" ref="I50" si="20">IF(SUM(H50:H51)=0,"",SUM(H50:H51))</f>
        <v/>
      </c>
    </row>
    <row r="51" spans="1:9" ht="28.5">
      <c r="A51" s="40" t="str">
        <f>IF(ISERROR(10*C50+2)=TRUE,"",10*C50+2)</f>
        <v/>
      </c>
      <c r="C51" s="59"/>
      <c r="D51" s="52"/>
      <c r="E51" s="53" t="str">
        <f>IF(ISERROR(VLOOKUP(D51,[2]vylosovanie!$D$10:$N$209,7,0))=TRUE,"",VLOOKUP(D51,[2]vylosovanie!$D$10:$N$209,7,0))</f>
        <v/>
      </c>
      <c r="F51" s="53" t="str">
        <f>IF(ISERROR(VLOOKUP(E51,'[2]zoznam prihlasenych'!$C$6:$G$206,2,0))=TRUE,"",VLOOKUP(E51,'[2]zoznam prihlasenych'!$C$6:$G$206,2,0))</f>
        <v/>
      </c>
      <c r="G51" s="53" t="str">
        <f>IF(ISERROR(VLOOKUP(D51,[2]vylosovanie!$D$10:$N$209,8,0))=TRUE,"",VLOOKUP(D51,[2]vylosovanie!$D$10:$N$209,8,0))</f>
        <v/>
      </c>
      <c r="H51" s="52" t="str">
        <f>IF(ISERROR(VLOOKUP(D51,[2]vylosovanie!$D$10:$N$209,11,0))=TRUE,"",VLOOKUP(D51,[2]vylosovanie!$D$10:$N$209,11,0))</f>
        <v/>
      </c>
      <c r="I51" s="61"/>
    </row>
    <row r="52" spans="1:9" ht="28.5">
      <c r="A52" s="40" t="str">
        <f>IF(ISERROR(10*C52+1)=TRUE,"",10*C52+1)</f>
        <v/>
      </c>
      <c r="C52" s="59" t="str">
        <f t="shared" si="4"/>
        <v/>
      </c>
      <c r="D52" s="52"/>
      <c r="E52" s="53" t="str">
        <f>IF(ISERROR(VLOOKUP(D52,[1]vylosovanie!$D$10:$N$209,7,0))=TRUE,"",VLOOKUP(D52,[1]vylosovanie!$D$10:$N$209,7,0))</f>
        <v/>
      </c>
      <c r="F52" s="53" t="str">
        <f>IF(ISERROR(VLOOKUP(E52,'[1]zoznam prihlasenych'!$C$6:$G$206,2,0))=TRUE,"",VLOOKUP(E52,'[1]zoznam prihlasenych'!$C$6:$G$206,2,0))</f>
        <v/>
      </c>
      <c r="G52" s="53" t="str">
        <f>IF(ISERROR(VLOOKUP(D52,[1]vylosovanie!$D$10:$N$209,8,0))=TRUE,"",VLOOKUP(D52,[1]vylosovanie!$D$10:$N$209,8,0))</f>
        <v/>
      </c>
      <c r="H52" s="52" t="str">
        <f>IF(ISERROR(VLOOKUP(D52,[1]vylosovanie!$D$10:$N$209,11,0))=TRUE,"",VLOOKUP(D52,[1]vylosovanie!$D$10:$N$209,11,0))</f>
        <v/>
      </c>
      <c r="I52" s="60" t="str">
        <f t="shared" ref="I52" si="21">IF(SUM(H52:H53)=0,"",SUM(H52:H53))</f>
        <v/>
      </c>
    </row>
    <row r="53" spans="1:9" ht="28.5">
      <c r="A53" s="40" t="str">
        <f>IF(ISERROR(10*C52+2)=TRUE,"",10*C52+2)</f>
        <v/>
      </c>
      <c r="C53" s="59"/>
      <c r="D53" s="52"/>
      <c r="E53" s="53" t="str">
        <f>IF(ISERROR(VLOOKUP(D53,[2]vylosovanie!$D$10:$N$209,7,0))=TRUE,"",VLOOKUP(D53,[2]vylosovanie!$D$10:$N$209,7,0))</f>
        <v/>
      </c>
      <c r="F53" s="53" t="str">
        <f>IF(ISERROR(VLOOKUP(E53,'[2]zoznam prihlasenych'!$C$6:$G$206,2,0))=TRUE,"",VLOOKUP(E53,'[2]zoznam prihlasenych'!$C$6:$G$206,2,0))</f>
        <v/>
      </c>
      <c r="G53" s="53" t="str">
        <f>IF(ISERROR(VLOOKUP(D53,[2]vylosovanie!$D$10:$N$209,8,0))=TRUE,"",VLOOKUP(D53,[2]vylosovanie!$D$10:$N$209,8,0))</f>
        <v/>
      </c>
      <c r="H53" s="52" t="str">
        <f>IF(ISERROR(VLOOKUP(D53,[2]vylosovanie!$D$10:$N$209,11,0))=TRUE,"",VLOOKUP(D53,[2]vylosovanie!$D$10:$N$209,11,0))</f>
        <v/>
      </c>
      <c r="I53" s="61"/>
    </row>
    <row r="54" spans="1:9" ht="28.5">
      <c r="A54" s="40" t="str">
        <f>IF(ISERROR(10*C54+1)=TRUE,"",10*C54+1)</f>
        <v/>
      </c>
      <c r="C54" s="59" t="str">
        <f t="shared" si="4"/>
        <v/>
      </c>
      <c r="D54" s="52"/>
      <c r="E54" s="53" t="str">
        <f>IF(ISERROR(VLOOKUP(D54,[1]vylosovanie!$D$10:$N$209,7,0))=TRUE,"",VLOOKUP(D54,[1]vylosovanie!$D$10:$N$209,7,0))</f>
        <v/>
      </c>
      <c r="F54" s="53" t="str">
        <f>IF(ISERROR(VLOOKUP(E54,'[1]zoznam prihlasenych'!$C$6:$G$206,2,0))=TRUE,"",VLOOKUP(E54,'[1]zoznam prihlasenych'!$C$6:$G$206,2,0))</f>
        <v/>
      </c>
      <c r="G54" s="53" t="str">
        <f>IF(ISERROR(VLOOKUP(D54,[1]vylosovanie!$D$10:$N$209,8,0))=TRUE,"",VLOOKUP(D54,[1]vylosovanie!$D$10:$N$209,8,0))</f>
        <v/>
      </c>
      <c r="H54" s="52" t="str">
        <f>IF(ISERROR(VLOOKUP(D54,[1]vylosovanie!$D$10:$N$209,11,0))=TRUE,"",VLOOKUP(D54,[1]vylosovanie!$D$10:$N$209,11,0))</f>
        <v/>
      </c>
      <c r="I54" s="60" t="str">
        <f t="shared" ref="I54" si="22">IF(SUM(H54:H55)=0,"",SUM(H54:H55))</f>
        <v/>
      </c>
    </row>
    <row r="55" spans="1:9" ht="28.5">
      <c r="A55" s="40" t="str">
        <f>IF(ISERROR(10*C54+2)=TRUE,"",10*C54+2)</f>
        <v/>
      </c>
      <c r="C55" s="59"/>
      <c r="D55" s="52"/>
      <c r="E55" s="53" t="str">
        <f>IF(ISERROR(VLOOKUP(D55,[2]vylosovanie!$D$10:$N$209,7,0))=TRUE,"",VLOOKUP(D55,[2]vylosovanie!$D$10:$N$209,7,0))</f>
        <v/>
      </c>
      <c r="F55" s="53" t="str">
        <f>IF(ISERROR(VLOOKUP(E55,'[2]zoznam prihlasenych'!$C$6:$G$206,2,0))=TRUE,"",VLOOKUP(E55,'[2]zoznam prihlasenych'!$C$6:$G$206,2,0))</f>
        <v/>
      </c>
      <c r="G55" s="53" t="str">
        <f>IF(ISERROR(VLOOKUP(D55,[2]vylosovanie!$D$10:$N$209,8,0))=TRUE,"",VLOOKUP(D55,[2]vylosovanie!$D$10:$N$209,8,0))</f>
        <v/>
      </c>
      <c r="H55" s="52" t="str">
        <f>IF(ISERROR(VLOOKUP(D55,[2]vylosovanie!$D$10:$N$209,11,0))=TRUE,"",VLOOKUP(D55,[2]vylosovanie!$D$10:$N$209,11,0))</f>
        <v/>
      </c>
      <c r="I55" s="61"/>
    </row>
    <row r="56" spans="1:9" ht="28.5">
      <c r="A56" s="40" t="str">
        <f>IF(ISERROR(10*C56+1)=TRUE,"",10*C56+1)</f>
        <v/>
      </c>
      <c r="C56" s="59" t="str">
        <f t="shared" si="4"/>
        <v/>
      </c>
      <c r="D56" s="52"/>
      <c r="E56" s="53" t="str">
        <f>IF(ISERROR(VLOOKUP(D56,[1]vylosovanie!$D$10:$N$209,7,0))=TRUE,"",VLOOKUP(D56,[1]vylosovanie!$D$10:$N$209,7,0))</f>
        <v/>
      </c>
      <c r="F56" s="53" t="str">
        <f>IF(ISERROR(VLOOKUP(E56,'[1]zoznam prihlasenych'!$C$6:$G$206,2,0))=TRUE,"",VLOOKUP(E56,'[1]zoznam prihlasenych'!$C$6:$G$206,2,0))</f>
        <v/>
      </c>
      <c r="G56" s="53" t="str">
        <f>IF(ISERROR(VLOOKUP(D56,[1]vylosovanie!$D$10:$N$209,8,0))=TRUE,"",VLOOKUP(D56,[1]vylosovanie!$D$10:$N$209,8,0))</f>
        <v/>
      </c>
      <c r="H56" s="52" t="str">
        <f>IF(ISERROR(VLOOKUP(D56,[1]vylosovanie!$D$10:$N$209,11,0))=TRUE,"",VLOOKUP(D56,[1]vylosovanie!$D$10:$N$209,11,0))</f>
        <v/>
      </c>
      <c r="I56" s="60" t="str">
        <f t="shared" ref="I56" si="23">IF(SUM(H56:H57)=0,"",SUM(H56:H57))</f>
        <v/>
      </c>
    </row>
    <row r="57" spans="1:9" ht="28.5">
      <c r="A57" s="40" t="str">
        <f>IF(ISERROR(10*C56+2)=TRUE,"",10*C56+2)</f>
        <v/>
      </c>
      <c r="C57" s="59"/>
      <c r="D57" s="52"/>
      <c r="E57" s="53" t="str">
        <f>IF(ISERROR(VLOOKUP(D57,[2]vylosovanie!$D$10:$N$209,7,0))=TRUE,"",VLOOKUP(D57,[2]vylosovanie!$D$10:$N$209,7,0))</f>
        <v/>
      </c>
      <c r="F57" s="53" t="str">
        <f>IF(ISERROR(VLOOKUP(E57,'[2]zoznam prihlasenych'!$C$6:$G$206,2,0))=TRUE,"",VLOOKUP(E57,'[2]zoznam prihlasenych'!$C$6:$G$206,2,0))</f>
        <v/>
      </c>
      <c r="G57" s="53" t="str">
        <f>IF(ISERROR(VLOOKUP(D57,[2]vylosovanie!$D$10:$N$209,8,0))=TRUE,"",VLOOKUP(D57,[2]vylosovanie!$D$10:$N$209,8,0))</f>
        <v/>
      </c>
      <c r="H57" s="52" t="str">
        <f>IF(ISERROR(VLOOKUP(D57,[2]vylosovanie!$D$10:$N$209,11,0))=TRUE,"",VLOOKUP(D57,[2]vylosovanie!$D$10:$N$209,11,0))</f>
        <v/>
      </c>
      <c r="I57" s="61"/>
    </row>
    <row r="58" spans="1:9" ht="28.5">
      <c r="A58" s="40" t="str">
        <f>IF(ISERROR(10*C58+1)=TRUE,"",10*C58+1)</f>
        <v/>
      </c>
      <c r="C58" s="59" t="str">
        <f t="shared" si="4"/>
        <v/>
      </c>
      <c r="D58" s="52"/>
      <c r="E58" s="53" t="str">
        <f>IF(ISERROR(VLOOKUP(D58,[1]vylosovanie!$D$10:$N$209,7,0))=TRUE,"",VLOOKUP(D58,[1]vylosovanie!$D$10:$N$209,7,0))</f>
        <v/>
      </c>
      <c r="F58" s="53" t="str">
        <f>IF(ISERROR(VLOOKUP(E58,'[1]zoznam prihlasenych'!$C$6:$G$206,2,0))=TRUE,"",VLOOKUP(E58,'[1]zoznam prihlasenych'!$C$6:$G$206,2,0))</f>
        <v/>
      </c>
      <c r="G58" s="53" t="str">
        <f>IF(ISERROR(VLOOKUP(D58,[1]vylosovanie!$D$10:$N$209,8,0))=TRUE,"",VLOOKUP(D58,[1]vylosovanie!$D$10:$N$209,8,0))</f>
        <v/>
      </c>
      <c r="H58" s="52" t="str">
        <f>IF(ISERROR(VLOOKUP(D58,[1]vylosovanie!$D$10:$N$209,11,0))=TRUE,"",VLOOKUP(D58,[1]vylosovanie!$D$10:$N$209,11,0))</f>
        <v/>
      </c>
      <c r="I58" s="60" t="str">
        <f t="shared" ref="I58" si="24">IF(SUM(H58:H59)=0,"",SUM(H58:H59))</f>
        <v/>
      </c>
    </row>
    <row r="59" spans="1:9" ht="28.5">
      <c r="A59" s="40" t="str">
        <f>IF(ISERROR(10*C58+2)=TRUE,"",10*C58+2)</f>
        <v/>
      </c>
      <c r="C59" s="59"/>
      <c r="D59" s="52"/>
      <c r="E59" s="53" t="str">
        <f>IF(ISERROR(VLOOKUP(D59,[2]vylosovanie!$D$10:$N$209,7,0))=TRUE,"",VLOOKUP(D59,[2]vylosovanie!$D$10:$N$209,7,0))</f>
        <v/>
      </c>
      <c r="F59" s="53" t="str">
        <f>IF(ISERROR(VLOOKUP(E59,'[2]zoznam prihlasenych'!$C$6:$G$206,2,0))=TRUE,"",VLOOKUP(E59,'[2]zoznam prihlasenych'!$C$6:$G$206,2,0))</f>
        <v/>
      </c>
      <c r="G59" s="53" t="str">
        <f>IF(ISERROR(VLOOKUP(D59,[2]vylosovanie!$D$10:$N$209,8,0))=TRUE,"",VLOOKUP(D59,[2]vylosovanie!$D$10:$N$209,8,0))</f>
        <v/>
      </c>
      <c r="H59" s="52" t="str">
        <f>IF(ISERROR(VLOOKUP(D59,[2]vylosovanie!$D$10:$N$209,11,0))=TRUE,"",VLOOKUP(D59,[2]vylosovanie!$D$10:$N$209,11,0))</f>
        <v/>
      </c>
      <c r="I59" s="61"/>
    </row>
    <row r="60" spans="1:9" ht="28.5">
      <c r="A60" s="40" t="str">
        <f>IF(ISERROR(10*C60+1)=TRUE,"",10*C60+1)</f>
        <v/>
      </c>
      <c r="C60" s="59" t="str">
        <f t="shared" si="4"/>
        <v/>
      </c>
      <c r="D60" s="52"/>
      <c r="E60" s="53" t="str">
        <f>IF(ISERROR(VLOOKUP(D60,[1]vylosovanie!$D$10:$N$209,7,0))=TRUE,"",VLOOKUP(D60,[1]vylosovanie!$D$10:$N$209,7,0))</f>
        <v/>
      </c>
      <c r="F60" s="53" t="str">
        <f>IF(ISERROR(VLOOKUP(E60,'[1]zoznam prihlasenych'!$C$6:$G$206,2,0))=TRUE,"",VLOOKUP(E60,'[1]zoznam prihlasenych'!$C$6:$G$206,2,0))</f>
        <v/>
      </c>
      <c r="G60" s="53" t="str">
        <f>IF(ISERROR(VLOOKUP(D60,[1]vylosovanie!$D$10:$N$209,8,0))=TRUE,"",VLOOKUP(D60,[1]vylosovanie!$D$10:$N$209,8,0))</f>
        <v/>
      </c>
      <c r="H60" s="52" t="str">
        <f>IF(ISERROR(VLOOKUP(D60,[1]vylosovanie!$D$10:$N$209,11,0))=TRUE,"",VLOOKUP(D60,[1]vylosovanie!$D$10:$N$209,11,0))</f>
        <v/>
      </c>
      <c r="I60" s="60" t="str">
        <f t="shared" ref="I60" si="25">IF(SUM(H60:H61)=0,"",SUM(H60:H61))</f>
        <v/>
      </c>
    </row>
    <row r="61" spans="1:9" ht="28.5">
      <c r="A61" s="40" t="str">
        <f>IF(ISERROR(10*C60+2)=TRUE,"",10*C60+2)</f>
        <v/>
      </c>
      <c r="C61" s="59"/>
      <c r="D61" s="52"/>
      <c r="E61" s="53" t="str">
        <f>IF(ISERROR(VLOOKUP(D61,[2]vylosovanie!$D$10:$N$209,7,0))=TRUE,"",VLOOKUP(D61,[2]vylosovanie!$D$10:$N$209,7,0))</f>
        <v/>
      </c>
      <c r="F61" s="53" t="str">
        <f>IF(ISERROR(VLOOKUP(E61,'[2]zoznam prihlasenych'!$C$6:$G$206,2,0))=TRUE,"",VLOOKUP(E61,'[2]zoznam prihlasenych'!$C$6:$G$206,2,0))</f>
        <v/>
      </c>
      <c r="G61" s="53" t="str">
        <f>IF(ISERROR(VLOOKUP(D61,[2]vylosovanie!$D$10:$N$209,8,0))=TRUE,"",VLOOKUP(D61,[2]vylosovanie!$D$10:$N$209,8,0))</f>
        <v/>
      </c>
      <c r="H61" s="52" t="str">
        <f>IF(ISERROR(VLOOKUP(D61,[2]vylosovanie!$D$10:$N$209,11,0))=TRUE,"",VLOOKUP(D61,[2]vylosovanie!$D$10:$N$209,11,0))</f>
        <v/>
      </c>
      <c r="I61" s="61"/>
    </row>
    <row r="62" spans="1:9" ht="28.5">
      <c r="A62" s="40" t="str">
        <f>IF(ISERROR(10*C62+1)=TRUE,"",10*C62+1)</f>
        <v/>
      </c>
      <c r="C62" s="59" t="str">
        <f t="shared" si="4"/>
        <v/>
      </c>
      <c r="D62" s="52"/>
      <c r="E62" s="53" t="str">
        <f>IF(ISERROR(VLOOKUP(D62,[1]vylosovanie!$D$10:$N$209,7,0))=TRUE,"",VLOOKUP(D62,[1]vylosovanie!$D$10:$N$209,7,0))</f>
        <v/>
      </c>
      <c r="F62" s="53" t="str">
        <f>IF(ISERROR(VLOOKUP(E62,'[1]zoznam prihlasenych'!$C$6:$G$206,2,0))=TRUE,"",VLOOKUP(E62,'[1]zoznam prihlasenych'!$C$6:$G$206,2,0))</f>
        <v/>
      </c>
      <c r="G62" s="53" t="str">
        <f>IF(ISERROR(VLOOKUP(D62,[1]vylosovanie!$D$10:$N$209,8,0))=TRUE,"",VLOOKUP(D62,[1]vylosovanie!$D$10:$N$209,8,0))</f>
        <v/>
      </c>
      <c r="H62" s="52" t="str">
        <f>IF(ISERROR(VLOOKUP(D62,[1]vylosovanie!$D$10:$N$209,11,0))=TRUE,"",VLOOKUP(D62,[1]vylosovanie!$D$10:$N$209,11,0))</f>
        <v/>
      </c>
      <c r="I62" s="60" t="str">
        <f t="shared" ref="I62" si="26">IF(SUM(H62:H63)=0,"",SUM(H62:H63))</f>
        <v/>
      </c>
    </row>
    <row r="63" spans="1:9" ht="28.5">
      <c r="A63" s="40" t="str">
        <f>IF(ISERROR(10*C62+2)=TRUE,"",10*C62+2)</f>
        <v/>
      </c>
      <c r="C63" s="59"/>
      <c r="D63" s="52"/>
      <c r="E63" s="53" t="str">
        <f>IF(ISERROR(VLOOKUP(D63,[2]vylosovanie!$D$10:$N$209,7,0))=TRUE,"",VLOOKUP(D63,[2]vylosovanie!$D$10:$N$209,7,0))</f>
        <v/>
      </c>
      <c r="F63" s="53" t="str">
        <f>IF(ISERROR(VLOOKUP(E63,'[2]zoznam prihlasenych'!$C$6:$G$206,2,0))=TRUE,"",VLOOKUP(E63,'[2]zoznam prihlasenych'!$C$6:$G$206,2,0))</f>
        <v/>
      </c>
      <c r="G63" s="53" t="str">
        <f>IF(ISERROR(VLOOKUP(D63,[2]vylosovanie!$D$10:$N$209,8,0))=TRUE,"",VLOOKUP(D63,[2]vylosovanie!$D$10:$N$209,8,0))</f>
        <v/>
      </c>
      <c r="H63" s="52" t="str">
        <f>IF(ISERROR(VLOOKUP(D63,[2]vylosovanie!$D$10:$N$209,11,0))=TRUE,"",VLOOKUP(D63,[2]vylosovanie!$D$10:$N$209,11,0))</f>
        <v/>
      </c>
      <c r="I63" s="61"/>
    </row>
    <row r="64" spans="1:9" ht="28.5">
      <c r="A64" s="40" t="str">
        <f>IF(ISERROR(10*C64+1)=TRUE,"",10*C64+1)</f>
        <v/>
      </c>
      <c r="C64" s="59" t="str">
        <f t="shared" si="4"/>
        <v/>
      </c>
      <c r="D64" s="52"/>
      <c r="E64" s="53" t="str">
        <f>IF(ISERROR(VLOOKUP(D64,[1]vylosovanie!$D$10:$N$209,7,0))=TRUE,"",VLOOKUP(D64,[1]vylosovanie!$D$10:$N$209,7,0))</f>
        <v/>
      </c>
      <c r="F64" s="53" t="str">
        <f>IF(ISERROR(VLOOKUP(E64,'[1]zoznam prihlasenych'!$C$6:$G$206,2,0))=TRUE,"",VLOOKUP(E64,'[1]zoznam prihlasenych'!$C$6:$G$206,2,0))</f>
        <v/>
      </c>
      <c r="G64" s="53" t="str">
        <f>IF(ISERROR(VLOOKUP(D64,[1]vylosovanie!$D$10:$N$209,8,0))=TRUE,"",VLOOKUP(D64,[1]vylosovanie!$D$10:$N$209,8,0))</f>
        <v/>
      </c>
      <c r="H64" s="52" t="str">
        <f>IF(ISERROR(VLOOKUP(D64,[1]vylosovanie!$D$10:$N$209,11,0))=TRUE,"",VLOOKUP(D64,[1]vylosovanie!$D$10:$N$209,11,0))</f>
        <v/>
      </c>
      <c r="I64" s="60" t="str">
        <f t="shared" ref="I64" si="27">IF(SUM(H64:H65)=0,"",SUM(H64:H65))</f>
        <v/>
      </c>
    </row>
    <row r="65" spans="1:9" ht="28.5">
      <c r="A65" s="40" t="str">
        <f>IF(ISERROR(10*C64+2)=TRUE,"",10*C64+2)</f>
        <v/>
      </c>
      <c r="C65" s="59"/>
      <c r="D65" s="52"/>
      <c r="E65" s="53" t="str">
        <f>IF(ISERROR(VLOOKUP(D65,[2]vylosovanie!$D$10:$N$209,7,0))=TRUE,"",VLOOKUP(D65,[2]vylosovanie!$D$10:$N$209,7,0))</f>
        <v/>
      </c>
      <c r="F65" s="53" t="str">
        <f>IF(ISERROR(VLOOKUP(E65,'[2]zoznam prihlasenych'!$C$6:$G$206,2,0))=TRUE,"",VLOOKUP(E65,'[2]zoznam prihlasenych'!$C$6:$G$206,2,0))</f>
        <v/>
      </c>
      <c r="G65" s="53" t="str">
        <f>IF(ISERROR(VLOOKUP(D65,[2]vylosovanie!$D$10:$N$209,8,0))=TRUE,"",VLOOKUP(D65,[2]vylosovanie!$D$10:$N$209,8,0))</f>
        <v/>
      </c>
      <c r="H65" s="52" t="str">
        <f>IF(ISERROR(VLOOKUP(D65,[2]vylosovanie!$D$10:$N$209,11,0))=TRUE,"",VLOOKUP(D65,[2]vylosovanie!$D$10:$N$209,11,0))</f>
        <v/>
      </c>
      <c r="I65" s="61"/>
    </row>
    <row r="66" spans="1:9" ht="28.5">
      <c r="A66" s="40" t="str">
        <f>IF(ISERROR(10*C66+1)=TRUE,"",10*C66+1)</f>
        <v/>
      </c>
      <c r="C66" s="59" t="str">
        <f t="shared" si="4"/>
        <v/>
      </c>
      <c r="D66" s="52"/>
      <c r="E66" s="53" t="str">
        <f>IF(ISERROR(VLOOKUP(D66,[1]vylosovanie!$D$10:$N$209,7,0))=TRUE,"",VLOOKUP(D66,[1]vylosovanie!$D$10:$N$209,7,0))</f>
        <v/>
      </c>
      <c r="F66" s="53" t="str">
        <f>IF(ISERROR(VLOOKUP(E66,'[1]zoznam prihlasenych'!$C$6:$G$206,2,0))=TRUE,"",VLOOKUP(E66,'[1]zoznam prihlasenych'!$C$6:$G$206,2,0))</f>
        <v/>
      </c>
      <c r="G66" s="53" t="str">
        <f>IF(ISERROR(VLOOKUP(D66,[1]vylosovanie!$D$10:$N$209,8,0))=TRUE,"",VLOOKUP(D66,[1]vylosovanie!$D$10:$N$209,8,0))</f>
        <v/>
      </c>
      <c r="H66" s="52" t="str">
        <f>IF(ISERROR(VLOOKUP(D66,[1]vylosovanie!$D$10:$N$209,11,0))=TRUE,"",VLOOKUP(D66,[1]vylosovanie!$D$10:$N$209,11,0))</f>
        <v/>
      </c>
      <c r="I66" s="60" t="str">
        <f t="shared" ref="I66" si="28">IF(SUM(H66:H67)=0,"",SUM(H66:H67))</f>
        <v/>
      </c>
    </row>
    <row r="67" spans="1:9" ht="28.5">
      <c r="A67" s="40" t="str">
        <f>IF(ISERROR(10*C66+2)=TRUE,"",10*C66+2)</f>
        <v/>
      </c>
      <c r="C67" s="59"/>
      <c r="D67" s="52"/>
      <c r="E67" s="53" t="str">
        <f>IF(ISERROR(VLOOKUP(D67,[2]vylosovanie!$D$10:$N$209,7,0))=TRUE,"",VLOOKUP(D67,[2]vylosovanie!$D$10:$N$209,7,0))</f>
        <v/>
      </c>
      <c r="F67" s="53" t="str">
        <f>IF(ISERROR(VLOOKUP(E67,'[2]zoznam prihlasenych'!$C$6:$G$206,2,0))=TRUE,"",VLOOKUP(E67,'[2]zoznam prihlasenych'!$C$6:$G$206,2,0))</f>
        <v/>
      </c>
      <c r="G67" s="53" t="str">
        <f>IF(ISERROR(VLOOKUP(D67,[2]vylosovanie!$D$10:$N$209,8,0))=TRUE,"",VLOOKUP(D67,[2]vylosovanie!$D$10:$N$209,8,0))</f>
        <v/>
      </c>
      <c r="H67" s="52" t="str">
        <f>IF(ISERROR(VLOOKUP(D67,[2]vylosovanie!$D$10:$N$209,11,0))=TRUE,"",VLOOKUP(D67,[2]vylosovanie!$D$10:$N$209,11,0))</f>
        <v/>
      </c>
      <c r="I67" s="61"/>
    </row>
    <row r="68" spans="1:9" ht="28.5">
      <c r="A68" s="40" t="str">
        <f>IF(ISERROR(10*C68+1)=TRUE,"",10*C68+1)</f>
        <v/>
      </c>
      <c r="C68" s="59" t="str">
        <f t="shared" si="4"/>
        <v/>
      </c>
      <c r="D68" s="52"/>
      <c r="E68" s="53" t="str">
        <f>IF(ISERROR(VLOOKUP(D68,[1]vylosovanie!$D$10:$N$209,7,0))=TRUE,"",VLOOKUP(D68,[1]vylosovanie!$D$10:$N$209,7,0))</f>
        <v/>
      </c>
      <c r="F68" s="53" t="str">
        <f>IF(ISERROR(VLOOKUP(E68,'[1]zoznam prihlasenych'!$C$6:$G$206,2,0))=TRUE,"",VLOOKUP(E68,'[1]zoznam prihlasenych'!$C$6:$G$206,2,0))</f>
        <v/>
      </c>
      <c r="G68" s="53" t="str">
        <f>IF(ISERROR(VLOOKUP(D68,[1]vylosovanie!$D$10:$N$209,8,0))=TRUE,"",VLOOKUP(D68,[1]vylosovanie!$D$10:$N$209,8,0))</f>
        <v/>
      </c>
      <c r="H68" s="52" t="str">
        <f>IF(ISERROR(VLOOKUP(D68,[1]vylosovanie!$D$10:$N$209,11,0))=TRUE,"",VLOOKUP(D68,[1]vylosovanie!$D$10:$N$209,11,0))</f>
        <v/>
      </c>
      <c r="I68" s="60" t="str">
        <f t="shared" ref="I68" si="29">IF(SUM(H68:H69)=0,"",SUM(H68:H69))</f>
        <v/>
      </c>
    </row>
    <row r="69" spans="1:9" ht="28.5">
      <c r="A69" s="40" t="str">
        <f>IF(ISERROR(10*C68+2)=TRUE,"",10*C68+2)</f>
        <v/>
      </c>
      <c r="C69" s="59"/>
      <c r="D69" s="52"/>
      <c r="E69" s="53" t="str">
        <f>IF(ISERROR(VLOOKUP(D69,[2]vylosovanie!$D$10:$N$209,7,0))=TRUE,"",VLOOKUP(D69,[2]vylosovanie!$D$10:$N$209,7,0))</f>
        <v/>
      </c>
      <c r="F69" s="53" t="str">
        <f>IF(ISERROR(VLOOKUP(E69,'[2]zoznam prihlasenych'!$C$6:$G$206,2,0))=TRUE,"",VLOOKUP(E69,'[2]zoznam prihlasenych'!$C$6:$G$206,2,0))</f>
        <v/>
      </c>
      <c r="G69" s="53" t="str">
        <f>IF(ISERROR(VLOOKUP(D69,[2]vylosovanie!$D$10:$N$209,8,0))=TRUE,"",VLOOKUP(D69,[2]vylosovanie!$D$10:$N$209,8,0))</f>
        <v/>
      </c>
      <c r="H69" s="52" t="str">
        <f>IF(ISERROR(VLOOKUP(D69,[2]vylosovanie!$D$10:$N$209,11,0))=TRUE,"",VLOOKUP(D69,[2]vylosovanie!$D$10:$N$209,11,0))</f>
        <v/>
      </c>
      <c r="I69" s="61"/>
    </row>
    <row r="70" spans="1:9" ht="28.5">
      <c r="A70" s="40" t="str">
        <f>IF(ISERROR(10*C70+1)=TRUE,"",10*C70+1)</f>
        <v/>
      </c>
      <c r="C70" s="59" t="str">
        <f t="shared" si="4"/>
        <v/>
      </c>
      <c r="D70" s="52"/>
      <c r="E70" s="53" t="str">
        <f>IF(ISERROR(VLOOKUP(D70,[1]vylosovanie!$D$10:$N$209,7,0))=TRUE,"",VLOOKUP(D70,[1]vylosovanie!$D$10:$N$209,7,0))</f>
        <v/>
      </c>
      <c r="F70" s="53" t="str">
        <f>IF(ISERROR(VLOOKUP(E70,'[1]zoznam prihlasenych'!$C$6:$G$206,2,0))=TRUE,"",VLOOKUP(E70,'[1]zoznam prihlasenych'!$C$6:$G$206,2,0))</f>
        <v/>
      </c>
      <c r="G70" s="53" t="str">
        <f>IF(ISERROR(VLOOKUP(D70,[1]vylosovanie!$D$10:$N$209,8,0))=TRUE,"",VLOOKUP(D70,[1]vylosovanie!$D$10:$N$209,8,0))</f>
        <v/>
      </c>
      <c r="H70" s="52" t="str">
        <f>IF(ISERROR(VLOOKUP(D70,[1]vylosovanie!$D$10:$N$209,11,0))=TRUE,"",VLOOKUP(D70,[1]vylosovanie!$D$10:$N$209,11,0))</f>
        <v/>
      </c>
      <c r="I70" s="60" t="str">
        <f t="shared" ref="I70" si="30">IF(SUM(H70:H71)=0,"",SUM(H70:H71))</f>
        <v/>
      </c>
    </row>
    <row r="71" spans="1:9" ht="28.5">
      <c r="A71" s="40" t="str">
        <f>IF(ISERROR(10*C70+2)=TRUE,"",10*C70+2)</f>
        <v/>
      </c>
      <c r="C71" s="59"/>
      <c r="D71" s="52"/>
      <c r="E71" s="53" t="str">
        <f>IF(ISERROR(VLOOKUP(D71,[2]vylosovanie!$D$10:$N$209,7,0))=TRUE,"",VLOOKUP(D71,[2]vylosovanie!$D$10:$N$209,7,0))</f>
        <v/>
      </c>
      <c r="F71" s="53" t="str">
        <f>IF(ISERROR(VLOOKUP(E71,'[2]zoznam prihlasenych'!$C$6:$G$206,2,0))=TRUE,"",VLOOKUP(E71,'[2]zoznam prihlasenych'!$C$6:$G$206,2,0))</f>
        <v/>
      </c>
      <c r="G71" s="53" t="str">
        <f>IF(ISERROR(VLOOKUP(D71,[2]vylosovanie!$D$10:$N$209,8,0))=TRUE,"",VLOOKUP(D71,[2]vylosovanie!$D$10:$N$209,8,0))</f>
        <v/>
      </c>
      <c r="H71" s="52" t="str">
        <f>IF(ISERROR(VLOOKUP(D71,[2]vylosovanie!$D$10:$N$209,11,0))=TRUE,"",VLOOKUP(D71,[2]vylosovanie!$D$10:$N$209,11,0))</f>
        <v/>
      </c>
      <c r="I71" s="61"/>
    </row>
    <row r="72" spans="1:9" ht="28.5">
      <c r="A72" s="40" t="str">
        <f>IF(ISERROR(10*C72+1)=TRUE,"",10*C72+1)</f>
        <v/>
      </c>
      <c r="C72" s="59" t="str">
        <f t="shared" si="4"/>
        <v/>
      </c>
      <c r="D72" s="52"/>
      <c r="E72" s="53" t="str">
        <f>IF(ISERROR(VLOOKUP(D72,[1]vylosovanie!$D$10:$N$209,7,0))=TRUE,"",VLOOKUP(D72,[1]vylosovanie!$D$10:$N$209,7,0))</f>
        <v/>
      </c>
      <c r="F72" s="53" t="str">
        <f>IF(ISERROR(VLOOKUP(E72,'[1]zoznam prihlasenych'!$C$6:$G$206,2,0))=TRUE,"",VLOOKUP(E72,'[1]zoznam prihlasenych'!$C$6:$G$206,2,0))</f>
        <v/>
      </c>
      <c r="G72" s="53" t="str">
        <f>IF(ISERROR(VLOOKUP(D72,[1]vylosovanie!$D$10:$N$209,8,0))=TRUE,"",VLOOKUP(D72,[1]vylosovanie!$D$10:$N$209,8,0))</f>
        <v/>
      </c>
      <c r="H72" s="52" t="str">
        <f>IF(ISERROR(VLOOKUP(D72,[1]vylosovanie!$D$10:$N$209,11,0))=TRUE,"",VLOOKUP(D72,[1]vylosovanie!$D$10:$N$209,11,0))</f>
        <v/>
      </c>
      <c r="I72" s="60" t="str">
        <f t="shared" ref="I72" si="31">IF(SUM(H72:H73)=0,"",SUM(H72:H73))</f>
        <v/>
      </c>
    </row>
    <row r="73" spans="1:9" ht="28.5">
      <c r="A73" s="40" t="str">
        <f>IF(ISERROR(10*C72+2)=TRUE,"",10*C72+2)</f>
        <v/>
      </c>
      <c r="C73" s="59"/>
      <c r="D73" s="52"/>
      <c r="E73" s="53" t="str">
        <f>IF(ISERROR(VLOOKUP(D73,[2]vylosovanie!$D$10:$N$209,7,0))=TRUE,"",VLOOKUP(D73,[2]vylosovanie!$D$10:$N$209,7,0))</f>
        <v/>
      </c>
      <c r="F73" s="53" t="str">
        <f>IF(ISERROR(VLOOKUP(E73,'[2]zoznam prihlasenych'!$C$6:$G$206,2,0))=TRUE,"",VLOOKUP(E73,'[2]zoznam prihlasenych'!$C$6:$G$206,2,0))</f>
        <v/>
      </c>
      <c r="G73" s="53" t="str">
        <f>IF(ISERROR(VLOOKUP(D73,[2]vylosovanie!$D$10:$N$209,8,0))=TRUE,"",VLOOKUP(D73,[2]vylosovanie!$D$10:$N$209,8,0))</f>
        <v/>
      </c>
      <c r="H73" s="52" t="str">
        <f>IF(ISERROR(VLOOKUP(D73,[2]vylosovanie!$D$10:$N$209,11,0))=TRUE,"",VLOOKUP(D73,[2]vylosovanie!$D$10:$N$209,11,0))</f>
        <v/>
      </c>
      <c r="I73" s="61"/>
    </row>
    <row r="74" spans="1:9" ht="28.5">
      <c r="A74" s="40" t="str">
        <f>IF(ISERROR(10*C74+1)=TRUE,"",10*C74+1)</f>
        <v/>
      </c>
      <c r="C74" s="59" t="str">
        <f t="shared" si="4"/>
        <v/>
      </c>
      <c r="D74" s="52"/>
      <c r="E74" s="53" t="str">
        <f>IF(ISERROR(VLOOKUP(D74,[1]vylosovanie!$D$10:$N$209,7,0))=TRUE,"",VLOOKUP(D74,[1]vylosovanie!$D$10:$N$209,7,0))</f>
        <v/>
      </c>
      <c r="F74" s="53" t="str">
        <f>IF(ISERROR(VLOOKUP(E74,'[1]zoznam prihlasenych'!$C$6:$G$206,2,0))=TRUE,"",VLOOKUP(E74,'[1]zoznam prihlasenych'!$C$6:$G$206,2,0))</f>
        <v/>
      </c>
      <c r="G74" s="53" t="str">
        <f>IF(ISERROR(VLOOKUP(D74,[1]vylosovanie!$D$10:$N$209,8,0))=TRUE,"",VLOOKUP(D74,[1]vylosovanie!$D$10:$N$209,8,0))</f>
        <v/>
      </c>
      <c r="H74" s="52" t="str">
        <f>IF(ISERROR(VLOOKUP(D74,[1]vylosovanie!$D$10:$N$209,11,0))=TRUE,"",VLOOKUP(D74,[1]vylosovanie!$D$10:$N$209,11,0))</f>
        <v/>
      </c>
      <c r="I74" s="60" t="str">
        <f t="shared" ref="I74" si="32">IF(SUM(H74:H75)=0,"",SUM(H74:H75))</f>
        <v/>
      </c>
    </row>
    <row r="75" spans="1:9" ht="28.5">
      <c r="A75" s="40" t="str">
        <f>IF(ISERROR(10*C74+2)=TRUE,"",10*C74+2)</f>
        <v/>
      </c>
      <c r="C75" s="59"/>
      <c r="D75" s="52"/>
      <c r="E75" s="53" t="str">
        <f>IF(ISERROR(VLOOKUP(D75,[2]vylosovanie!$D$10:$N$209,7,0))=TRUE,"",VLOOKUP(D75,[2]vylosovanie!$D$10:$N$209,7,0))</f>
        <v/>
      </c>
      <c r="F75" s="53" t="str">
        <f>IF(ISERROR(VLOOKUP(E75,'[2]zoznam prihlasenych'!$C$6:$G$206,2,0))=TRUE,"",VLOOKUP(E75,'[2]zoznam prihlasenych'!$C$6:$G$206,2,0))</f>
        <v/>
      </c>
      <c r="G75" s="53" t="str">
        <f>IF(ISERROR(VLOOKUP(D75,[2]vylosovanie!$D$10:$N$209,8,0))=TRUE,"",VLOOKUP(D75,[2]vylosovanie!$D$10:$N$209,8,0))</f>
        <v/>
      </c>
      <c r="H75" s="52" t="str">
        <f>IF(ISERROR(VLOOKUP(D75,[2]vylosovanie!$D$10:$N$209,11,0))=TRUE,"",VLOOKUP(D75,[2]vylosovanie!$D$10:$N$209,11,0))</f>
        <v/>
      </c>
      <c r="I75" s="61"/>
    </row>
    <row r="76" spans="1:9" ht="28.5">
      <c r="A76" s="40" t="str">
        <f>IF(ISERROR(10*C76+1)=TRUE,"",10*C76+1)</f>
        <v/>
      </c>
      <c r="C76" s="59" t="str">
        <f t="shared" si="4"/>
        <v/>
      </c>
      <c r="D76" s="52"/>
      <c r="E76" s="53" t="str">
        <f>IF(ISERROR(VLOOKUP(D76,[1]vylosovanie!$D$10:$N$209,7,0))=TRUE,"",VLOOKUP(D76,[1]vylosovanie!$D$10:$N$209,7,0))</f>
        <v/>
      </c>
      <c r="F76" s="53" t="str">
        <f>IF(ISERROR(VLOOKUP(E76,'[1]zoznam prihlasenych'!$C$6:$G$206,2,0))=TRUE,"",VLOOKUP(E76,'[1]zoznam prihlasenych'!$C$6:$G$206,2,0))</f>
        <v/>
      </c>
      <c r="G76" s="53" t="str">
        <f>IF(ISERROR(VLOOKUP(D76,[1]vylosovanie!$D$10:$N$209,8,0))=TRUE,"",VLOOKUP(D76,[1]vylosovanie!$D$10:$N$209,8,0))</f>
        <v/>
      </c>
      <c r="H76" s="52" t="str">
        <f>IF(ISERROR(VLOOKUP(D76,[1]vylosovanie!$D$10:$N$209,11,0))=TRUE,"",VLOOKUP(D76,[1]vylosovanie!$D$10:$N$209,11,0))</f>
        <v/>
      </c>
      <c r="I76" s="60" t="str">
        <f t="shared" ref="I76" si="33">IF(SUM(H76:H77)=0,"",SUM(H76:H77))</f>
        <v/>
      </c>
    </row>
    <row r="77" spans="1:9" ht="28.5">
      <c r="A77" s="40" t="str">
        <f>IF(ISERROR(10*C76+2)=TRUE,"",10*C76+2)</f>
        <v/>
      </c>
      <c r="C77" s="59"/>
      <c r="D77" s="52"/>
      <c r="E77" s="53" t="str">
        <f>IF(ISERROR(VLOOKUP(D77,[2]vylosovanie!$D$10:$N$209,7,0))=TRUE,"",VLOOKUP(D77,[2]vylosovanie!$D$10:$N$209,7,0))</f>
        <v/>
      </c>
      <c r="F77" s="53" t="str">
        <f>IF(ISERROR(VLOOKUP(E77,'[2]zoznam prihlasenych'!$C$6:$G$206,2,0))=TRUE,"",VLOOKUP(E77,'[2]zoznam prihlasenych'!$C$6:$G$206,2,0))</f>
        <v/>
      </c>
      <c r="G77" s="53" t="str">
        <f>IF(ISERROR(VLOOKUP(D77,[2]vylosovanie!$D$10:$N$209,8,0))=TRUE,"",VLOOKUP(D77,[2]vylosovanie!$D$10:$N$209,8,0))</f>
        <v/>
      </c>
      <c r="H77" s="52" t="str">
        <f>IF(ISERROR(VLOOKUP(D77,[2]vylosovanie!$D$10:$N$209,11,0))=TRUE,"",VLOOKUP(D77,[2]vylosovanie!$D$10:$N$209,11,0))</f>
        <v/>
      </c>
      <c r="I77" s="61"/>
    </row>
    <row r="78" spans="1:9" ht="28.5">
      <c r="A78" s="40" t="str">
        <f>IF(ISERROR(10*C78+1)=TRUE,"",10*C78+1)</f>
        <v/>
      </c>
      <c r="C78" s="59" t="str">
        <f t="shared" si="4"/>
        <v/>
      </c>
      <c r="D78" s="52"/>
      <c r="E78" s="53" t="str">
        <f>IF(ISERROR(VLOOKUP(D78,[1]vylosovanie!$D$10:$N$209,7,0))=TRUE,"",VLOOKUP(D78,[1]vylosovanie!$D$10:$N$209,7,0))</f>
        <v/>
      </c>
      <c r="F78" s="53" t="str">
        <f>IF(ISERROR(VLOOKUP(E78,'[1]zoznam prihlasenych'!$C$6:$G$206,2,0))=TRUE,"",VLOOKUP(E78,'[1]zoznam prihlasenych'!$C$6:$G$206,2,0))</f>
        <v/>
      </c>
      <c r="G78" s="53" t="str">
        <f>IF(ISERROR(VLOOKUP(D78,[1]vylosovanie!$D$10:$N$209,8,0))=TRUE,"",VLOOKUP(D78,[1]vylosovanie!$D$10:$N$209,8,0))</f>
        <v/>
      </c>
      <c r="H78" s="52" t="str">
        <f>IF(ISERROR(VLOOKUP(D78,[1]vylosovanie!$D$10:$N$209,11,0))=TRUE,"",VLOOKUP(D78,[1]vylosovanie!$D$10:$N$209,11,0))</f>
        <v/>
      </c>
      <c r="I78" s="60" t="str">
        <f t="shared" ref="I78" si="34">IF(SUM(H78:H79)=0,"",SUM(H78:H79))</f>
        <v/>
      </c>
    </row>
    <row r="79" spans="1:9" ht="28.5">
      <c r="A79" s="40" t="str">
        <f>IF(ISERROR(10*C78+2)=TRUE,"",10*C78+2)</f>
        <v/>
      </c>
      <c r="C79" s="59"/>
      <c r="D79" s="52"/>
      <c r="E79" s="53" t="str">
        <f>IF(ISERROR(VLOOKUP(D79,[2]vylosovanie!$D$10:$N$209,7,0))=TRUE,"",VLOOKUP(D79,[2]vylosovanie!$D$10:$N$209,7,0))</f>
        <v/>
      </c>
      <c r="F79" s="53" t="str">
        <f>IF(ISERROR(VLOOKUP(E79,'[2]zoznam prihlasenych'!$C$6:$G$206,2,0))=TRUE,"",VLOOKUP(E79,'[2]zoznam prihlasenych'!$C$6:$G$206,2,0))</f>
        <v/>
      </c>
      <c r="G79" s="53" t="str">
        <f>IF(ISERROR(VLOOKUP(D79,[2]vylosovanie!$D$10:$N$209,8,0))=TRUE,"",VLOOKUP(D79,[2]vylosovanie!$D$10:$N$209,8,0))</f>
        <v/>
      </c>
      <c r="H79" s="52" t="str">
        <f>IF(ISERROR(VLOOKUP(D79,[2]vylosovanie!$D$10:$N$209,11,0))=TRUE,"",VLOOKUP(D79,[2]vylosovanie!$D$10:$N$209,11,0))</f>
        <v/>
      </c>
      <c r="I79" s="61"/>
    </row>
    <row r="80" spans="1:9" ht="28.5">
      <c r="A80" s="40" t="str">
        <f>IF(ISERROR(10*C80+1)=TRUE,"",10*C80+1)</f>
        <v/>
      </c>
      <c r="C80" s="59" t="str">
        <f t="shared" si="4"/>
        <v/>
      </c>
      <c r="D80" s="52"/>
      <c r="E80" s="53" t="str">
        <f>IF(ISERROR(VLOOKUP(D80,[1]vylosovanie!$D$10:$N$209,7,0))=TRUE,"",VLOOKUP(D80,[1]vylosovanie!$D$10:$N$209,7,0))</f>
        <v/>
      </c>
      <c r="F80" s="53" t="str">
        <f>IF(ISERROR(VLOOKUP(E80,'[1]zoznam prihlasenych'!$C$6:$G$206,2,0))=TRUE,"",VLOOKUP(E80,'[1]zoznam prihlasenych'!$C$6:$G$206,2,0))</f>
        <v/>
      </c>
      <c r="G80" s="53" t="str">
        <f>IF(ISERROR(VLOOKUP(D80,[1]vylosovanie!$D$10:$N$209,8,0))=TRUE,"",VLOOKUP(D80,[1]vylosovanie!$D$10:$N$209,8,0))</f>
        <v/>
      </c>
      <c r="H80" s="52" t="str">
        <f>IF(ISERROR(VLOOKUP(D80,[1]vylosovanie!$D$10:$N$209,11,0))=TRUE,"",VLOOKUP(D80,[1]vylosovanie!$D$10:$N$209,11,0))</f>
        <v/>
      </c>
      <c r="I80" s="60" t="str">
        <f t="shared" ref="I80" si="35">IF(SUM(H80:H81)=0,"",SUM(H80:H81))</f>
        <v/>
      </c>
    </row>
    <row r="81" spans="1:9" ht="28.5">
      <c r="A81" s="40" t="str">
        <f>IF(ISERROR(10*C80+2)=TRUE,"",10*C80+2)</f>
        <v/>
      </c>
      <c r="C81" s="59"/>
      <c r="D81" s="52"/>
      <c r="E81" s="53" t="str">
        <f>IF(ISERROR(VLOOKUP(D81,[2]vylosovanie!$D$10:$N$209,7,0))=TRUE,"",VLOOKUP(D81,[2]vylosovanie!$D$10:$N$209,7,0))</f>
        <v/>
      </c>
      <c r="F81" s="53" t="str">
        <f>IF(ISERROR(VLOOKUP(E81,'[2]zoznam prihlasenych'!$C$6:$G$206,2,0))=TRUE,"",VLOOKUP(E81,'[2]zoznam prihlasenych'!$C$6:$G$206,2,0))</f>
        <v/>
      </c>
      <c r="G81" s="53" t="str">
        <f>IF(ISERROR(VLOOKUP(D81,[2]vylosovanie!$D$10:$N$209,8,0))=TRUE,"",VLOOKUP(D81,[2]vylosovanie!$D$10:$N$209,8,0))</f>
        <v/>
      </c>
      <c r="H81" s="52" t="str">
        <f>IF(ISERROR(VLOOKUP(D81,[2]vylosovanie!$D$10:$N$209,11,0))=TRUE,"",VLOOKUP(D81,[2]vylosovanie!$D$10:$N$209,11,0))</f>
        <v/>
      </c>
      <c r="I81" s="61"/>
    </row>
    <row r="82" spans="1:9" ht="28.5">
      <c r="A82" s="40" t="str">
        <f>IF(ISERROR(10*C82+1)=TRUE,"",10*C82+1)</f>
        <v/>
      </c>
      <c r="C82" s="59" t="str">
        <f t="shared" ref="C82:C144" si="36">IF(ISERROR(RANK(I82,$I$12:$I$157,0))=TRUE,"",RANK(I82,$I$12:$I$157,0))</f>
        <v/>
      </c>
      <c r="D82" s="52"/>
      <c r="E82" s="53" t="str">
        <f>IF(ISERROR(VLOOKUP(D82,[1]vylosovanie!$D$10:$N$209,7,0))=TRUE,"",VLOOKUP(D82,[1]vylosovanie!$D$10:$N$209,7,0))</f>
        <v/>
      </c>
      <c r="F82" s="53" t="str">
        <f>IF(ISERROR(VLOOKUP(E82,'[1]zoznam prihlasenych'!$C$6:$G$206,2,0))=TRUE,"",VLOOKUP(E82,'[1]zoznam prihlasenych'!$C$6:$G$206,2,0))</f>
        <v/>
      </c>
      <c r="G82" s="53" t="str">
        <f>IF(ISERROR(VLOOKUP(D82,[1]vylosovanie!$D$10:$N$209,8,0))=TRUE,"",VLOOKUP(D82,[1]vylosovanie!$D$10:$N$209,8,0))</f>
        <v/>
      </c>
      <c r="H82" s="52" t="str">
        <f>IF(ISERROR(VLOOKUP(D82,[1]vylosovanie!$D$10:$N$209,11,0))=TRUE,"",VLOOKUP(D82,[1]vylosovanie!$D$10:$N$209,11,0))</f>
        <v/>
      </c>
      <c r="I82" s="60" t="str">
        <f t="shared" ref="I82" si="37">IF(SUM(H82:H83)=0,"",SUM(H82:H83))</f>
        <v/>
      </c>
    </row>
    <row r="83" spans="1:9" ht="28.5">
      <c r="A83" s="40" t="str">
        <f>IF(ISERROR(10*C82+2)=TRUE,"",10*C82+2)</f>
        <v/>
      </c>
      <c r="C83" s="59"/>
      <c r="D83" s="52"/>
      <c r="E83" s="53" t="str">
        <f>IF(ISERROR(VLOOKUP(D83,[2]vylosovanie!$D$10:$N$209,7,0))=TRUE,"",VLOOKUP(D83,[2]vylosovanie!$D$10:$N$209,7,0))</f>
        <v/>
      </c>
      <c r="F83" s="53" t="str">
        <f>IF(ISERROR(VLOOKUP(E83,'[2]zoznam prihlasenych'!$C$6:$G$206,2,0))=TRUE,"",VLOOKUP(E83,'[2]zoznam prihlasenych'!$C$6:$G$206,2,0))</f>
        <v/>
      </c>
      <c r="G83" s="53" t="str">
        <f>IF(ISERROR(VLOOKUP(D83,[2]vylosovanie!$D$10:$N$209,8,0))=TRUE,"",VLOOKUP(D83,[2]vylosovanie!$D$10:$N$209,8,0))</f>
        <v/>
      </c>
      <c r="H83" s="52" t="str">
        <f>IF(ISERROR(VLOOKUP(D83,[2]vylosovanie!$D$10:$N$209,11,0))=TRUE,"",VLOOKUP(D83,[2]vylosovanie!$D$10:$N$209,11,0))</f>
        <v/>
      </c>
      <c r="I83" s="61"/>
    </row>
    <row r="84" spans="1:9" ht="28.5">
      <c r="A84" s="40" t="str">
        <f>IF(ISERROR(10*C84+1)=TRUE,"",10*C84+1)</f>
        <v/>
      </c>
      <c r="C84" s="59" t="str">
        <f t="shared" si="36"/>
        <v/>
      </c>
      <c r="D84" s="52"/>
      <c r="E84" s="53" t="str">
        <f>IF(ISERROR(VLOOKUP(D84,[1]vylosovanie!$D$10:$N$209,7,0))=TRUE,"",VLOOKUP(D84,[1]vylosovanie!$D$10:$N$209,7,0))</f>
        <v/>
      </c>
      <c r="F84" s="53" t="str">
        <f>IF(ISERROR(VLOOKUP(E84,'[1]zoznam prihlasenych'!$C$6:$G$206,2,0))=TRUE,"",VLOOKUP(E84,'[1]zoznam prihlasenych'!$C$6:$G$206,2,0))</f>
        <v/>
      </c>
      <c r="G84" s="53" t="str">
        <f>IF(ISERROR(VLOOKUP(D84,[1]vylosovanie!$D$10:$N$209,8,0))=TRUE,"",VLOOKUP(D84,[1]vylosovanie!$D$10:$N$209,8,0))</f>
        <v/>
      </c>
      <c r="H84" s="52" t="str">
        <f>IF(ISERROR(VLOOKUP(D84,[1]vylosovanie!$D$10:$N$209,11,0))=TRUE,"",VLOOKUP(D84,[1]vylosovanie!$D$10:$N$209,11,0))</f>
        <v/>
      </c>
      <c r="I84" s="60" t="str">
        <f t="shared" ref="I84" si="38">IF(SUM(H84:H85)=0,"",SUM(H84:H85))</f>
        <v/>
      </c>
    </row>
    <row r="85" spans="1:9" ht="28.5">
      <c r="A85" s="40" t="str">
        <f>IF(ISERROR(10*C84+2)=TRUE,"",10*C84+2)</f>
        <v/>
      </c>
      <c r="C85" s="59"/>
      <c r="D85" s="52"/>
      <c r="E85" s="53" t="str">
        <f>IF(ISERROR(VLOOKUP(D85,[2]vylosovanie!$D$10:$N$209,7,0))=TRUE,"",VLOOKUP(D85,[2]vylosovanie!$D$10:$N$209,7,0))</f>
        <v/>
      </c>
      <c r="F85" s="53" t="str">
        <f>IF(ISERROR(VLOOKUP(E85,'[2]zoznam prihlasenych'!$C$6:$G$206,2,0))=TRUE,"",VLOOKUP(E85,'[2]zoznam prihlasenych'!$C$6:$G$206,2,0))</f>
        <v/>
      </c>
      <c r="G85" s="53" t="str">
        <f>IF(ISERROR(VLOOKUP(D85,[2]vylosovanie!$D$10:$N$209,8,0))=TRUE,"",VLOOKUP(D85,[2]vylosovanie!$D$10:$N$209,8,0))</f>
        <v/>
      </c>
      <c r="H85" s="52" t="str">
        <f>IF(ISERROR(VLOOKUP(D85,[2]vylosovanie!$D$10:$N$209,11,0))=TRUE,"",VLOOKUP(D85,[2]vylosovanie!$D$10:$N$209,11,0))</f>
        <v/>
      </c>
      <c r="I85" s="61"/>
    </row>
    <row r="86" spans="1:9" ht="28.5">
      <c r="A86" s="40" t="str">
        <f>IF(ISERROR(10*C86+1)=TRUE,"",10*C86+1)</f>
        <v/>
      </c>
      <c r="C86" s="59" t="str">
        <f t="shared" si="36"/>
        <v/>
      </c>
      <c r="D86" s="52"/>
      <c r="E86" s="53" t="str">
        <f>IF(ISERROR(VLOOKUP(D86,[1]vylosovanie!$D$10:$N$209,7,0))=TRUE,"",VLOOKUP(D86,[1]vylosovanie!$D$10:$N$209,7,0))</f>
        <v/>
      </c>
      <c r="F86" s="53" t="str">
        <f>IF(ISERROR(VLOOKUP(E86,'[1]zoznam prihlasenych'!$C$6:$G$206,2,0))=TRUE,"",VLOOKUP(E86,'[1]zoznam prihlasenych'!$C$6:$G$206,2,0))</f>
        <v/>
      </c>
      <c r="G86" s="53" t="str">
        <f>IF(ISERROR(VLOOKUP(D86,[1]vylosovanie!$D$10:$N$209,8,0))=TRUE,"",VLOOKUP(D86,[1]vylosovanie!$D$10:$N$209,8,0))</f>
        <v/>
      </c>
      <c r="H86" s="52" t="str">
        <f>IF(ISERROR(VLOOKUP(D86,[1]vylosovanie!$D$10:$N$209,11,0))=TRUE,"",VLOOKUP(D86,[1]vylosovanie!$D$10:$N$209,11,0))</f>
        <v/>
      </c>
      <c r="I86" s="60" t="str">
        <f t="shared" ref="I86" si="39">IF(SUM(H86:H87)=0,"",SUM(H86:H87))</f>
        <v/>
      </c>
    </row>
    <row r="87" spans="1:9" ht="28.5">
      <c r="A87" s="40" t="str">
        <f>IF(ISERROR(10*C86+2)=TRUE,"",10*C86+2)</f>
        <v/>
      </c>
      <c r="C87" s="59"/>
      <c r="D87" s="52"/>
      <c r="E87" s="53" t="str">
        <f>IF(ISERROR(VLOOKUP(D87,[2]vylosovanie!$D$10:$N$209,7,0))=TRUE,"",VLOOKUP(D87,[2]vylosovanie!$D$10:$N$209,7,0))</f>
        <v/>
      </c>
      <c r="F87" s="53" t="str">
        <f>IF(ISERROR(VLOOKUP(E87,'[2]zoznam prihlasenych'!$C$6:$G$206,2,0))=TRUE,"",VLOOKUP(E87,'[2]zoznam prihlasenych'!$C$6:$G$206,2,0))</f>
        <v/>
      </c>
      <c r="G87" s="53" t="str">
        <f>IF(ISERROR(VLOOKUP(D87,[2]vylosovanie!$D$10:$N$209,8,0))=TRUE,"",VLOOKUP(D87,[2]vylosovanie!$D$10:$N$209,8,0))</f>
        <v/>
      </c>
      <c r="H87" s="52" t="str">
        <f>IF(ISERROR(VLOOKUP(D87,[2]vylosovanie!$D$10:$N$209,11,0))=TRUE,"",VLOOKUP(D87,[2]vylosovanie!$D$10:$N$209,11,0))</f>
        <v/>
      </c>
      <c r="I87" s="61"/>
    </row>
    <row r="88" spans="1:9" ht="28.5">
      <c r="A88" s="40" t="str">
        <f>IF(ISERROR(10*C88+1)=TRUE,"",10*C88+1)</f>
        <v/>
      </c>
      <c r="C88" s="59" t="str">
        <f t="shared" si="36"/>
        <v/>
      </c>
      <c r="D88" s="52"/>
      <c r="E88" s="53" t="str">
        <f>IF(ISERROR(VLOOKUP(D88,[1]vylosovanie!$D$10:$N$209,7,0))=TRUE,"",VLOOKUP(D88,[1]vylosovanie!$D$10:$N$209,7,0))</f>
        <v/>
      </c>
      <c r="F88" s="53" t="str">
        <f>IF(ISERROR(VLOOKUP(E88,'[1]zoznam prihlasenych'!$C$6:$G$206,2,0))=TRUE,"",VLOOKUP(E88,'[1]zoznam prihlasenych'!$C$6:$G$206,2,0))</f>
        <v/>
      </c>
      <c r="G88" s="53" t="str">
        <f>IF(ISERROR(VLOOKUP(D88,[1]vylosovanie!$D$10:$N$209,8,0))=TRUE,"",VLOOKUP(D88,[1]vylosovanie!$D$10:$N$209,8,0))</f>
        <v/>
      </c>
      <c r="H88" s="52" t="str">
        <f>IF(ISERROR(VLOOKUP(D88,[1]vylosovanie!$D$10:$N$209,11,0))=TRUE,"",VLOOKUP(D88,[1]vylosovanie!$D$10:$N$209,11,0))</f>
        <v/>
      </c>
      <c r="I88" s="60" t="str">
        <f t="shared" ref="I88" si="40">IF(SUM(H88:H89)=0,"",SUM(H88:H89))</f>
        <v/>
      </c>
    </row>
    <row r="89" spans="1:9" ht="28.5">
      <c r="A89" s="40" t="str">
        <f>IF(ISERROR(10*C88+2)=TRUE,"",10*C88+2)</f>
        <v/>
      </c>
      <c r="C89" s="59"/>
      <c r="D89" s="52"/>
      <c r="E89" s="53" t="str">
        <f>IF(ISERROR(VLOOKUP(D89,[2]vylosovanie!$D$10:$N$209,7,0))=TRUE,"",VLOOKUP(D89,[2]vylosovanie!$D$10:$N$209,7,0))</f>
        <v/>
      </c>
      <c r="F89" s="53" t="str">
        <f>IF(ISERROR(VLOOKUP(E89,'[2]zoznam prihlasenych'!$C$6:$G$206,2,0))=TRUE,"",VLOOKUP(E89,'[2]zoznam prihlasenych'!$C$6:$G$206,2,0))</f>
        <v/>
      </c>
      <c r="G89" s="53" t="str">
        <f>IF(ISERROR(VLOOKUP(D89,[2]vylosovanie!$D$10:$N$209,8,0))=TRUE,"",VLOOKUP(D89,[2]vylosovanie!$D$10:$N$209,8,0))</f>
        <v/>
      </c>
      <c r="H89" s="52" t="str">
        <f>IF(ISERROR(VLOOKUP(D89,[2]vylosovanie!$D$10:$N$209,11,0))=TRUE,"",VLOOKUP(D89,[2]vylosovanie!$D$10:$N$209,11,0))</f>
        <v/>
      </c>
      <c r="I89" s="61"/>
    </row>
    <row r="90" spans="1:9" ht="28.5">
      <c r="A90" s="40" t="str">
        <f>IF(ISERROR(10*C90+1)=TRUE,"",10*C90+1)</f>
        <v/>
      </c>
      <c r="C90" s="59" t="str">
        <f t="shared" si="36"/>
        <v/>
      </c>
      <c r="D90" s="52"/>
      <c r="E90" s="53" t="str">
        <f>IF(ISERROR(VLOOKUP(D90,[1]vylosovanie!$D$10:$N$209,7,0))=TRUE,"",VLOOKUP(D90,[1]vylosovanie!$D$10:$N$209,7,0))</f>
        <v/>
      </c>
      <c r="F90" s="53" t="str">
        <f>IF(ISERROR(VLOOKUP(E90,'[1]zoznam prihlasenych'!$C$6:$G$206,2,0))=TRUE,"",VLOOKUP(E90,'[1]zoznam prihlasenych'!$C$6:$G$206,2,0))</f>
        <v/>
      </c>
      <c r="G90" s="53" t="str">
        <f>IF(ISERROR(VLOOKUP(D90,[1]vylosovanie!$D$10:$N$209,8,0))=TRUE,"",VLOOKUP(D90,[1]vylosovanie!$D$10:$N$209,8,0))</f>
        <v/>
      </c>
      <c r="H90" s="52" t="str">
        <f>IF(ISERROR(VLOOKUP(D90,[1]vylosovanie!$D$10:$N$209,11,0))=TRUE,"",VLOOKUP(D90,[1]vylosovanie!$D$10:$N$209,11,0))</f>
        <v/>
      </c>
      <c r="I90" s="60" t="str">
        <f t="shared" ref="I90" si="41">IF(SUM(H90:H91)=0,"",SUM(H90:H91))</f>
        <v/>
      </c>
    </row>
    <row r="91" spans="1:9" ht="28.5">
      <c r="A91" s="40" t="str">
        <f>IF(ISERROR(10*C90+2)=TRUE,"",10*C90+2)</f>
        <v/>
      </c>
      <c r="C91" s="59"/>
      <c r="D91" s="52"/>
      <c r="E91" s="53" t="str">
        <f>IF(ISERROR(VLOOKUP(D91,[2]vylosovanie!$D$10:$N$209,7,0))=TRUE,"",VLOOKUP(D91,[2]vylosovanie!$D$10:$N$209,7,0))</f>
        <v/>
      </c>
      <c r="F91" s="53" t="str">
        <f>IF(ISERROR(VLOOKUP(E91,'[2]zoznam prihlasenych'!$C$6:$G$206,2,0))=TRUE,"",VLOOKUP(E91,'[2]zoznam prihlasenych'!$C$6:$G$206,2,0))</f>
        <v/>
      </c>
      <c r="G91" s="53" t="str">
        <f>IF(ISERROR(VLOOKUP(D91,[2]vylosovanie!$D$10:$N$209,8,0))=TRUE,"",VLOOKUP(D91,[2]vylosovanie!$D$10:$N$209,8,0))</f>
        <v/>
      </c>
      <c r="H91" s="52" t="str">
        <f>IF(ISERROR(VLOOKUP(D91,[2]vylosovanie!$D$10:$N$209,11,0))=TRUE,"",VLOOKUP(D91,[2]vylosovanie!$D$10:$N$209,11,0))</f>
        <v/>
      </c>
      <c r="I91" s="61"/>
    </row>
    <row r="92" spans="1:9" ht="28.5">
      <c r="A92" s="40" t="str">
        <f>IF(ISERROR(10*C92+1)=TRUE,"",10*C92+1)</f>
        <v/>
      </c>
      <c r="C92" s="59" t="str">
        <f t="shared" si="36"/>
        <v/>
      </c>
      <c r="D92" s="52"/>
      <c r="E92" s="53" t="str">
        <f>IF(ISERROR(VLOOKUP(D92,[1]vylosovanie!$D$10:$N$209,7,0))=TRUE,"",VLOOKUP(D92,[1]vylosovanie!$D$10:$N$209,7,0))</f>
        <v/>
      </c>
      <c r="F92" s="53" t="str">
        <f>IF(ISERROR(VLOOKUP(E92,'[1]zoznam prihlasenych'!$C$6:$G$206,2,0))=TRUE,"",VLOOKUP(E92,'[1]zoznam prihlasenych'!$C$6:$G$206,2,0))</f>
        <v/>
      </c>
      <c r="G92" s="53" t="str">
        <f>IF(ISERROR(VLOOKUP(D92,[1]vylosovanie!$D$10:$N$209,8,0))=TRUE,"",VLOOKUP(D92,[1]vylosovanie!$D$10:$N$209,8,0))</f>
        <v/>
      </c>
      <c r="H92" s="52" t="str">
        <f>IF(ISERROR(VLOOKUP(D92,[1]vylosovanie!$D$10:$N$209,11,0))=TRUE,"",VLOOKUP(D92,[1]vylosovanie!$D$10:$N$209,11,0))</f>
        <v/>
      </c>
      <c r="I92" s="60" t="str">
        <f t="shared" ref="I92" si="42">IF(SUM(H92:H93)=0,"",SUM(H92:H93))</f>
        <v/>
      </c>
    </row>
    <row r="93" spans="1:9" ht="28.5">
      <c r="A93" s="40" t="str">
        <f>IF(ISERROR(10*C92+2)=TRUE,"",10*C92+2)</f>
        <v/>
      </c>
      <c r="C93" s="59"/>
      <c r="D93" s="52"/>
      <c r="E93" s="53" t="str">
        <f>IF(ISERROR(VLOOKUP(D93,[2]vylosovanie!$D$10:$N$209,7,0))=TRUE,"",VLOOKUP(D93,[2]vylosovanie!$D$10:$N$209,7,0))</f>
        <v/>
      </c>
      <c r="F93" s="53" t="str">
        <f>IF(ISERROR(VLOOKUP(E93,'[2]zoznam prihlasenych'!$C$6:$G$206,2,0))=TRUE,"",VLOOKUP(E93,'[2]zoznam prihlasenych'!$C$6:$G$206,2,0))</f>
        <v/>
      </c>
      <c r="G93" s="53" t="str">
        <f>IF(ISERROR(VLOOKUP(D93,[2]vylosovanie!$D$10:$N$209,8,0))=TRUE,"",VLOOKUP(D93,[2]vylosovanie!$D$10:$N$209,8,0))</f>
        <v/>
      </c>
      <c r="H93" s="52" t="str">
        <f>IF(ISERROR(VLOOKUP(D93,[2]vylosovanie!$D$10:$N$209,11,0))=TRUE,"",VLOOKUP(D93,[2]vylosovanie!$D$10:$N$209,11,0))</f>
        <v/>
      </c>
      <c r="I93" s="61"/>
    </row>
    <row r="94" spans="1:9" ht="28.5">
      <c r="A94" s="40" t="str">
        <f>IF(ISERROR(10*C94+1)=TRUE,"",10*C94+1)</f>
        <v/>
      </c>
      <c r="C94" s="59" t="str">
        <f t="shared" si="36"/>
        <v/>
      </c>
      <c r="D94" s="52"/>
      <c r="E94" s="53" t="str">
        <f>IF(ISERROR(VLOOKUP(D94,[1]vylosovanie!$D$10:$N$209,7,0))=TRUE,"",VLOOKUP(D94,[1]vylosovanie!$D$10:$N$209,7,0))</f>
        <v/>
      </c>
      <c r="F94" s="53" t="str">
        <f>IF(ISERROR(VLOOKUP(E94,'[1]zoznam prihlasenych'!$C$6:$G$206,2,0))=TRUE,"",VLOOKUP(E94,'[1]zoznam prihlasenych'!$C$6:$G$206,2,0))</f>
        <v/>
      </c>
      <c r="G94" s="53" t="str">
        <f>IF(ISERROR(VLOOKUP(D94,[1]vylosovanie!$D$10:$N$209,8,0))=TRUE,"",VLOOKUP(D94,[1]vylosovanie!$D$10:$N$209,8,0))</f>
        <v/>
      </c>
      <c r="H94" s="52" t="str">
        <f>IF(ISERROR(VLOOKUP(D94,[1]vylosovanie!$D$10:$N$209,11,0))=TRUE,"",VLOOKUP(D94,[1]vylosovanie!$D$10:$N$209,11,0))</f>
        <v/>
      </c>
      <c r="I94" s="60" t="str">
        <f t="shared" ref="I94" si="43">IF(SUM(H94:H95)=0,"",SUM(H94:H95))</f>
        <v/>
      </c>
    </row>
    <row r="95" spans="1:9" ht="28.5">
      <c r="A95" s="40" t="str">
        <f>IF(ISERROR(10*C94+2)=TRUE,"",10*C94+2)</f>
        <v/>
      </c>
      <c r="C95" s="59"/>
      <c r="D95" s="52"/>
      <c r="E95" s="53" t="str">
        <f>IF(ISERROR(VLOOKUP(D95,[2]vylosovanie!$D$10:$N$209,7,0))=TRUE,"",VLOOKUP(D95,[2]vylosovanie!$D$10:$N$209,7,0))</f>
        <v/>
      </c>
      <c r="F95" s="53" t="str">
        <f>IF(ISERROR(VLOOKUP(E95,'[2]zoznam prihlasenych'!$C$6:$G$206,2,0))=TRUE,"",VLOOKUP(E95,'[2]zoznam prihlasenych'!$C$6:$G$206,2,0))</f>
        <v/>
      </c>
      <c r="G95" s="53" t="str">
        <f>IF(ISERROR(VLOOKUP(D95,[2]vylosovanie!$D$10:$N$209,8,0))=TRUE,"",VLOOKUP(D95,[2]vylosovanie!$D$10:$N$209,8,0))</f>
        <v/>
      </c>
      <c r="H95" s="52" t="str">
        <f>IF(ISERROR(VLOOKUP(D95,[2]vylosovanie!$D$10:$N$209,11,0))=TRUE,"",VLOOKUP(D95,[2]vylosovanie!$D$10:$N$209,11,0))</f>
        <v/>
      </c>
      <c r="I95" s="61"/>
    </row>
    <row r="96" spans="1:9" ht="28.5">
      <c r="A96" s="40" t="str">
        <f>IF(ISERROR(10*C96+1)=TRUE,"",10*C96+1)</f>
        <v/>
      </c>
      <c r="C96" s="59" t="str">
        <f t="shared" si="36"/>
        <v/>
      </c>
      <c r="D96" s="52"/>
      <c r="E96" s="53" t="str">
        <f>IF(ISERROR(VLOOKUP(D96,[1]vylosovanie!$D$10:$N$209,7,0))=TRUE,"",VLOOKUP(D96,[1]vylosovanie!$D$10:$N$209,7,0))</f>
        <v/>
      </c>
      <c r="F96" s="53" t="str">
        <f>IF(ISERROR(VLOOKUP(E96,'[1]zoznam prihlasenych'!$C$6:$G$206,2,0))=TRUE,"",VLOOKUP(E96,'[1]zoznam prihlasenych'!$C$6:$G$206,2,0))</f>
        <v/>
      </c>
      <c r="G96" s="53" t="str">
        <f>IF(ISERROR(VLOOKUP(D96,[1]vylosovanie!$D$10:$N$209,8,0))=TRUE,"",VLOOKUP(D96,[1]vylosovanie!$D$10:$N$209,8,0))</f>
        <v/>
      </c>
      <c r="H96" s="52" t="str">
        <f>IF(ISERROR(VLOOKUP(D96,[1]vylosovanie!$D$10:$N$209,11,0))=TRUE,"",VLOOKUP(D96,[1]vylosovanie!$D$10:$N$209,11,0))</f>
        <v/>
      </c>
      <c r="I96" s="60" t="str">
        <f t="shared" ref="I96" si="44">IF(SUM(H96:H97)=0,"",SUM(H96:H97))</f>
        <v/>
      </c>
    </row>
    <row r="97" spans="1:9" ht="28.5">
      <c r="A97" s="40" t="str">
        <f>IF(ISERROR(10*C96+2)=TRUE,"",10*C96+2)</f>
        <v/>
      </c>
      <c r="C97" s="59"/>
      <c r="D97" s="52"/>
      <c r="E97" s="53" t="str">
        <f>IF(ISERROR(VLOOKUP(D97,[2]vylosovanie!$D$10:$N$209,7,0))=TRUE,"",VLOOKUP(D97,[2]vylosovanie!$D$10:$N$209,7,0))</f>
        <v/>
      </c>
      <c r="F97" s="53" t="str">
        <f>IF(ISERROR(VLOOKUP(E97,'[2]zoznam prihlasenych'!$C$6:$G$206,2,0))=TRUE,"",VLOOKUP(E97,'[2]zoznam prihlasenych'!$C$6:$G$206,2,0))</f>
        <v/>
      </c>
      <c r="G97" s="53" t="str">
        <f>IF(ISERROR(VLOOKUP(D97,[2]vylosovanie!$D$10:$N$209,8,0))=TRUE,"",VLOOKUP(D97,[2]vylosovanie!$D$10:$N$209,8,0))</f>
        <v/>
      </c>
      <c r="H97" s="52" t="str">
        <f>IF(ISERROR(VLOOKUP(D97,[2]vylosovanie!$D$10:$N$209,11,0))=TRUE,"",VLOOKUP(D97,[2]vylosovanie!$D$10:$N$209,11,0))</f>
        <v/>
      </c>
      <c r="I97" s="61"/>
    </row>
    <row r="98" spans="1:9" ht="28.5">
      <c r="A98" s="40" t="str">
        <f>IF(ISERROR(10*C98+1)=TRUE,"",10*C98+1)</f>
        <v/>
      </c>
      <c r="C98" s="59" t="str">
        <f t="shared" si="36"/>
        <v/>
      </c>
      <c r="D98" s="52"/>
      <c r="E98" s="53" t="str">
        <f>IF(ISERROR(VLOOKUP(D98,[1]vylosovanie!$D$10:$N$209,7,0))=TRUE,"",VLOOKUP(D98,[1]vylosovanie!$D$10:$N$209,7,0))</f>
        <v/>
      </c>
      <c r="F98" s="53" t="str">
        <f>IF(ISERROR(VLOOKUP(E98,'[1]zoznam prihlasenych'!$C$6:$G$206,2,0))=TRUE,"",VLOOKUP(E98,'[1]zoznam prihlasenych'!$C$6:$G$206,2,0))</f>
        <v/>
      </c>
      <c r="G98" s="53" t="str">
        <f>IF(ISERROR(VLOOKUP(D98,[1]vylosovanie!$D$10:$N$209,8,0))=TRUE,"",VLOOKUP(D98,[1]vylosovanie!$D$10:$N$209,8,0))</f>
        <v/>
      </c>
      <c r="H98" s="52" t="str">
        <f>IF(ISERROR(VLOOKUP(D98,[1]vylosovanie!$D$10:$N$209,11,0))=TRUE,"",VLOOKUP(D98,[1]vylosovanie!$D$10:$N$209,11,0))</f>
        <v/>
      </c>
      <c r="I98" s="60" t="str">
        <f t="shared" ref="I98" si="45">IF(SUM(H98:H99)=0,"",SUM(H98:H99))</f>
        <v/>
      </c>
    </row>
    <row r="99" spans="1:9" ht="28.5">
      <c r="A99" s="40" t="str">
        <f>IF(ISERROR(10*C98+2)=TRUE,"",10*C98+2)</f>
        <v/>
      </c>
      <c r="C99" s="59"/>
      <c r="D99" s="52"/>
      <c r="E99" s="53" t="str">
        <f>IF(ISERROR(VLOOKUP(D99,[2]vylosovanie!$D$10:$N$209,7,0))=TRUE,"",VLOOKUP(D99,[2]vylosovanie!$D$10:$N$209,7,0))</f>
        <v/>
      </c>
      <c r="F99" s="53" t="str">
        <f>IF(ISERROR(VLOOKUP(E99,'[2]zoznam prihlasenych'!$C$6:$G$206,2,0))=TRUE,"",VLOOKUP(E99,'[2]zoznam prihlasenych'!$C$6:$G$206,2,0))</f>
        <v/>
      </c>
      <c r="G99" s="53" t="str">
        <f>IF(ISERROR(VLOOKUP(D99,[2]vylosovanie!$D$10:$N$209,8,0))=TRUE,"",VLOOKUP(D99,[2]vylosovanie!$D$10:$N$209,8,0))</f>
        <v/>
      </c>
      <c r="H99" s="52" t="str">
        <f>IF(ISERROR(VLOOKUP(D99,[2]vylosovanie!$D$10:$N$209,11,0))=TRUE,"",VLOOKUP(D99,[2]vylosovanie!$D$10:$N$209,11,0))</f>
        <v/>
      </c>
      <c r="I99" s="61"/>
    </row>
    <row r="100" spans="1:9" ht="28.5">
      <c r="A100" s="40" t="str">
        <f>IF(ISERROR(10*C100+1)=TRUE,"",10*C100+1)</f>
        <v/>
      </c>
      <c r="C100" s="59" t="str">
        <f t="shared" si="36"/>
        <v/>
      </c>
      <c r="D100" s="52"/>
      <c r="E100" s="53" t="str">
        <f>IF(ISERROR(VLOOKUP(D100,[1]vylosovanie!$D$10:$N$209,7,0))=TRUE,"",VLOOKUP(D100,[1]vylosovanie!$D$10:$N$209,7,0))</f>
        <v/>
      </c>
      <c r="F100" s="53" t="str">
        <f>IF(ISERROR(VLOOKUP(E100,'[1]zoznam prihlasenych'!$C$6:$G$206,2,0))=TRUE,"",VLOOKUP(E100,'[1]zoznam prihlasenych'!$C$6:$G$206,2,0))</f>
        <v/>
      </c>
      <c r="G100" s="53" t="str">
        <f>IF(ISERROR(VLOOKUP(D100,[1]vylosovanie!$D$10:$N$209,8,0))=TRUE,"",VLOOKUP(D100,[1]vylosovanie!$D$10:$N$209,8,0))</f>
        <v/>
      </c>
      <c r="H100" s="52" t="str">
        <f>IF(ISERROR(VLOOKUP(D100,[1]vylosovanie!$D$10:$N$209,11,0))=TRUE,"",VLOOKUP(D100,[1]vylosovanie!$D$10:$N$209,11,0))</f>
        <v/>
      </c>
      <c r="I100" s="60" t="str">
        <f t="shared" ref="I100" si="46">IF(SUM(H100:H101)=0,"",SUM(H100:H101))</f>
        <v/>
      </c>
    </row>
    <row r="101" spans="1:9" ht="28.5">
      <c r="A101" s="40" t="str">
        <f>IF(ISERROR(10*C100+2)=TRUE,"",10*C100+2)</f>
        <v/>
      </c>
      <c r="C101" s="59"/>
      <c r="D101" s="52"/>
      <c r="E101" s="53" t="str">
        <f>IF(ISERROR(VLOOKUP(D101,[2]vylosovanie!$D$10:$N$209,7,0))=TRUE,"",VLOOKUP(D101,[2]vylosovanie!$D$10:$N$209,7,0))</f>
        <v/>
      </c>
      <c r="F101" s="53" t="str">
        <f>IF(ISERROR(VLOOKUP(E101,'[2]zoznam prihlasenych'!$C$6:$G$206,2,0))=TRUE,"",VLOOKUP(E101,'[2]zoznam prihlasenych'!$C$6:$G$206,2,0))</f>
        <v/>
      </c>
      <c r="G101" s="53" t="str">
        <f>IF(ISERROR(VLOOKUP(D101,[2]vylosovanie!$D$10:$N$209,8,0))=TRUE,"",VLOOKUP(D101,[2]vylosovanie!$D$10:$N$209,8,0))</f>
        <v/>
      </c>
      <c r="H101" s="52" t="str">
        <f>IF(ISERROR(VLOOKUP(D101,[2]vylosovanie!$D$10:$N$209,11,0))=TRUE,"",VLOOKUP(D101,[2]vylosovanie!$D$10:$N$209,11,0))</f>
        <v/>
      </c>
      <c r="I101" s="61"/>
    </row>
    <row r="102" spans="1:9" ht="28.5">
      <c r="A102" s="40" t="str">
        <f>IF(ISERROR(10*C102+1)=TRUE,"",10*C102+1)</f>
        <v/>
      </c>
      <c r="C102" s="59" t="str">
        <f t="shared" si="36"/>
        <v/>
      </c>
      <c r="D102" s="52"/>
      <c r="E102" s="53" t="str">
        <f>IF(ISERROR(VLOOKUP(D102,[1]vylosovanie!$D$10:$N$209,7,0))=TRUE,"",VLOOKUP(D102,[1]vylosovanie!$D$10:$N$209,7,0))</f>
        <v/>
      </c>
      <c r="F102" s="53" t="str">
        <f>IF(ISERROR(VLOOKUP(E102,'[1]zoznam prihlasenych'!$C$6:$G$206,2,0))=TRUE,"",VLOOKUP(E102,'[1]zoznam prihlasenych'!$C$6:$G$206,2,0))</f>
        <v/>
      </c>
      <c r="G102" s="53" t="str">
        <f>IF(ISERROR(VLOOKUP(D102,[1]vylosovanie!$D$10:$N$209,8,0))=TRUE,"",VLOOKUP(D102,[1]vylosovanie!$D$10:$N$209,8,0))</f>
        <v/>
      </c>
      <c r="H102" s="52" t="str">
        <f>IF(ISERROR(VLOOKUP(D102,[1]vylosovanie!$D$10:$N$209,11,0))=TRUE,"",VLOOKUP(D102,[1]vylosovanie!$D$10:$N$209,11,0))</f>
        <v/>
      </c>
      <c r="I102" s="60" t="str">
        <f t="shared" ref="I102" si="47">IF(SUM(H102:H103)=0,"",SUM(H102:H103))</f>
        <v/>
      </c>
    </row>
    <row r="103" spans="1:9" ht="28.5">
      <c r="A103" s="40" t="str">
        <f>IF(ISERROR(10*C102+2)=TRUE,"",10*C102+2)</f>
        <v/>
      </c>
      <c r="C103" s="59"/>
      <c r="D103" s="52"/>
      <c r="E103" s="53" t="str">
        <f>IF(ISERROR(VLOOKUP(D103,[2]vylosovanie!$D$10:$N$209,7,0))=TRUE,"",VLOOKUP(D103,[2]vylosovanie!$D$10:$N$209,7,0))</f>
        <v/>
      </c>
      <c r="F103" s="53" t="str">
        <f>IF(ISERROR(VLOOKUP(E103,'[2]zoznam prihlasenych'!$C$6:$G$206,2,0))=TRUE,"",VLOOKUP(E103,'[2]zoznam prihlasenych'!$C$6:$G$206,2,0))</f>
        <v/>
      </c>
      <c r="G103" s="53" t="str">
        <f>IF(ISERROR(VLOOKUP(D103,[2]vylosovanie!$D$10:$N$209,8,0))=TRUE,"",VLOOKUP(D103,[2]vylosovanie!$D$10:$N$209,8,0))</f>
        <v/>
      </c>
      <c r="H103" s="52" t="str">
        <f>IF(ISERROR(VLOOKUP(D103,[2]vylosovanie!$D$10:$N$209,11,0))=TRUE,"",VLOOKUP(D103,[2]vylosovanie!$D$10:$N$209,11,0))</f>
        <v/>
      </c>
      <c r="I103" s="61"/>
    </row>
    <row r="104" spans="1:9" ht="28.5">
      <c r="A104" s="40" t="str">
        <f>IF(ISERROR(10*C104+1)=TRUE,"",10*C104+1)</f>
        <v/>
      </c>
      <c r="C104" s="59" t="str">
        <f t="shared" si="36"/>
        <v/>
      </c>
      <c r="D104" s="52"/>
      <c r="E104" s="53" t="str">
        <f>IF(ISERROR(VLOOKUP(D104,[1]vylosovanie!$D$10:$N$209,7,0))=TRUE,"",VLOOKUP(D104,[1]vylosovanie!$D$10:$N$209,7,0))</f>
        <v/>
      </c>
      <c r="F104" s="53" t="str">
        <f>IF(ISERROR(VLOOKUP(E104,'[1]zoznam prihlasenych'!$C$6:$G$206,2,0))=TRUE,"",VLOOKUP(E104,'[1]zoznam prihlasenych'!$C$6:$G$206,2,0))</f>
        <v/>
      </c>
      <c r="G104" s="53" t="str">
        <f>IF(ISERROR(VLOOKUP(D104,[1]vylosovanie!$D$10:$N$209,8,0))=TRUE,"",VLOOKUP(D104,[1]vylosovanie!$D$10:$N$209,8,0))</f>
        <v/>
      </c>
      <c r="H104" s="52" t="str">
        <f>IF(ISERROR(VLOOKUP(D104,[1]vylosovanie!$D$10:$N$209,11,0))=TRUE,"",VLOOKUP(D104,[1]vylosovanie!$D$10:$N$209,11,0))</f>
        <v/>
      </c>
      <c r="I104" s="60" t="str">
        <f t="shared" ref="I104" si="48">IF(SUM(H104:H105)=0,"",SUM(H104:H105))</f>
        <v/>
      </c>
    </row>
    <row r="105" spans="1:9" ht="28.5">
      <c r="A105" s="40" t="str">
        <f>IF(ISERROR(10*C104+2)=TRUE,"",10*C104+2)</f>
        <v/>
      </c>
      <c r="C105" s="59"/>
      <c r="D105" s="52"/>
      <c r="E105" s="53" t="str">
        <f>IF(ISERROR(VLOOKUP(D105,[2]vylosovanie!$D$10:$N$209,7,0))=TRUE,"",VLOOKUP(D105,[2]vylosovanie!$D$10:$N$209,7,0))</f>
        <v/>
      </c>
      <c r="F105" s="53" t="str">
        <f>IF(ISERROR(VLOOKUP(E105,'[2]zoznam prihlasenych'!$C$6:$G$206,2,0))=TRUE,"",VLOOKUP(E105,'[2]zoznam prihlasenych'!$C$6:$G$206,2,0))</f>
        <v/>
      </c>
      <c r="G105" s="53" t="str">
        <f>IF(ISERROR(VLOOKUP(D105,[2]vylosovanie!$D$10:$N$209,8,0))=TRUE,"",VLOOKUP(D105,[2]vylosovanie!$D$10:$N$209,8,0))</f>
        <v/>
      </c>
      <c r="H105" s="52" t="str">
        <f>IF(ISERROR(VLOOKUP(D105,[2]vylosovanie!$D$10:$N$209,11,0))=TRUE,"",VLOOKUP(D105,[2]vylosovanie!$D$10:$N$209,11,0))</f>
        <v/>
      </c>
      <c r="I105" s="61"/>
    </row>
    <row r="106" spans="1:9" ht="28.5">
      <c r="A106" s="40" t="str">
        <f>IF(ISERROR(10*C106+1)=TRUE,"",10*C106+1)</f>
        <v/>
      </c>
      <c r="C106" s="59" t="str">
        <f t="shared" si="36"/>
        <v/>
      </c>
      <c r="D106" s="52"/>
      <c r="E106" s="53" t="str">
        <f>IF(ISERROR(VLOOKUP(D106,[1]vylosovanie!$D$10:$N$209,7,0))=TRUE,"",VLOOKUP(D106,[1]vylosovanie!$D$10:$N$209,7,0))</f>
        <v/>
      </c>
      <c r="F106" s="53" t="str">
        <f>IF(ISERROR(VLOOKUP(E106,'[1]zoznam prihlasenych'!$C$6:$G$206,2,0))=TRUE,"",VLOOKUP(E106,'[1]zoznam prihlasenych'!$C$6:$G$206,2,0))</f>
        <v/>
      </c>
      <c r="G106" s="53" t="str">
        <f>IF(ISERROR(VLOOKUP(D106,[1]vylosovanie!$D$10:$N$209,8,0))=TRUE,"",VLOOKUP(D106,[1]vylosovanie!$D$10:$N$209,8,0))</f>
        <v/>
      </c>
      <c r="H106" s="52" t="str">
        <f>IF(ISERROR(VLOOKUP(D106,[1]vylosovanie!$D$10:$N$209,11,0))=TRUE,"",VLOOKUP(D106,[1]vylosovanie!$D$10:$N$209,11,0))</f>
        <v/>
      </c>
      <c r="I106" s="60" t="str">
        <f t="shared" ref="I106" si="49">IF(SUM(H106:H107)=0,"",SUM(H106:H107))</f>
        <v/>
      </c>
    </row>
    <row r="107" spans="1:9" ht="28.5">
      <c r="A107" s="40" t="str">
        <f>IF(ISERROR(10*C106+2)=TRUE,"",10*C106+2)</f>
        <v/>
      </c>
      <c r="C107" s="59"/>
      <c r="D107" s="52"/>
      <c r="E107" s="53" t="str">
        <f>IF(ISERROR(VLOOKUP(D107,[2]vylosovanie!$D$10:$N$209,7,0))=TRUE,"",VLOOKUP(D107,[2]vylosovanie!$D$10:$N$209,7,0))</f>
        <v/>
      </c>
      <c r="F107" s="53" t="str">
        <f>IF(ISERROR(VLOOKUP(E107,'[2]zoznam prihlasenych'!$C$6:$G$206,2,0))=TRUE,"",VLOOKUP(E107,'[2]zoznam prihlasenych'!$C$6:$G$206,2,0))</f>
        <v/>
      </c>
      <c r="G107" s="53" t="str">
        <f>IF(ISERROR(VLOOKUP(D107,[2]vylosovanie!$D$10:$N$209,8,0))=TRUE,"",VLOOKUP(D107,[2]vylosovanie!$D$10:$N$209,8,0))</f>
        <v/>
      </c>
      <c r="H107" s="52" t="str">
        <f>IF(ISERROR(VLOOKUP(D107,[2]vylosovanie!$D$10:$N$209,11,0))=TRUE,"",VLOOKUP(D107,[2]vylosovanie!$D$10:$N$209,11,0))</f>
        <v/>
      </c>
      <c r="I107" s="61"/>
    </row>
    <row r="108" spans="1:9" ht="28.5">
      <c r="A108" s="40" t="str">
        <f>IF(ISERROR(10*C108+1)=TRUE,"",10*C108+1)</f>
        <v/>
      </c>
      <c r="C108" s="59" t="str">
        <f t="shared" si="36"/>
        <v/>
      </c>
      <c r="D108" s="52"/>
      <c r="E108" s="53" t="str">
        <f>IF(ISERROR(VLOOKUP(D108,[1]vylosovanie!$D$10:$N$209,7,0))=TRUE,"",VLOOKUP(D108,[1]vylosovanie!$D$10:$N$209,7,0))</f>
        <v/>
      </c>
      <c r="F108" s="53" t="str">
        <f>IF(ISERROR(VLOOKUP(E108,'[1]zoznam prihlasenych'!$C$6:$G$206,2,0))=TRUE,"",VLOOKUP(E108,'[1]zoznam prihlasenych'!$C$6:$G$206,2,0))</f>
        <v/>
      </c>
      <c r="G108" s="53" t="str">
        <f>IF(ISERROR(VLOOKUP(D108,[1]vylosovanie!$D$10:$N$209,8,0))=TRUE,"",VLOOKUP(D108,[1]vylosovanie!$D$10:$N$209,8,0))</f>
        <v/>
      </c>
      <c r="H108" s="52" t="str">
        <f>IF(ISERROR(VLOOKUP(D108,[1]vylosovanie!$D$10:$N$209,11,0))=TRUE,"",VLOOKUP(D108,[1]vylosovanie!$D$10:$N$209,11,0))</f>
        <v/>
      </c>
      <c r="I108" s="60" t="str">
        <f t="shared" ref="I108" si="50">IF(SUM(H108:H109)=0,"",SUM(H108:H109))</f>
        <v/>
      </c>
    </row>
    <row r="109" spans="1:9" ht="28.5">
      <c r="A109" s="40" t="str">
        <f>IF(ISERROR(10*C108+2)=TRUE,"",10*C108+2)</f>
        <v/>
      </c>
      <c r="C109" s="59"/>
      <c r="D109" s="52"/>
      <c r="E109" s="53" t="str">
        <f>IF(ISERROR(VLOOKUP(D109,[2]vylosovanie!$D$10:$N$209,7,0))=TRUE,"",VLOOKUP(D109,[2]vylosovanie!$D$10:$N$209,7,0))</f>
        <v/>
      </c>
      <c r="F109" s="53" t="str">
        <f>IF(ISERROR(VLOOKUP(E109,'[2]zoznam prihlasenych'!$C$6:$G$206,2,0))=TRUE,"",VLOOKUP(E109,'[2]zoznam prihlasenych'!$C$6:$G$206,2,0))</f>
        <v/>
      </c>
      <c r="G109" s="53" t="str">
        <f>IF(ISERROR(VLOOKUP(D109,[2]vylosovanie!$D$10:$N$209,8,0))=TRUE,"",VLOOKUP(D109,[2]vylosovanie!$D$10:$N$209,8,0))</f>
        <v/>
      </c>
      <c r="H109" s="52" t="str">
        <f>IF(ISERROR(VLOOKUP(D109,[2]vylosovanie!$D$10:$N$209,11,0))=TRUE,"",VLOOKUP(D109,[2]vylosovanie!$D$10:$N$209,11,0))</f>
        <v/>
      </c>
      <c r="I109" s="61"/>
    </row>
    <row r="110" spans="1:9" ht="28.5">
      <c r="A110" s="40" t="str">
        <f>IF(ISERROR(10*C110+1)=TRUE,"",10*C110+1)</f>
        <v/>
      </c>
      <c r="C110" s="59" t="str">
        <f t="shared" si="36"/>
        <v/>
      </c>
      <c r="D110" s="52"/>
      <c r="E110" s="53" t="str">
        <f>IF(ISERROR(VLOOKUP(D110,[1]vylosovanie!$D$10:$N$209,7,0))=TRUE,"",VLOOKUP(D110,[1]vylosovanie!$D$10:$N$209,7,0))</f>
        <v/>
      </c>
      <c r="F110" s="53" t="str">
        <f>IF(ISERROR(VLOOKUP(E110,'[1]zoznam prihlasenych'!$C$6:$G$206,2,0))=TRUE,"",VLOOKUP(E110,'[1]zoznam prihlasenych'!$C$6:$G$206,2,0))</f>
        <v/>
      </c>
      <c r="G110" s="53" t="str">
        <f>IF(ISERROR(VLOOKUP(D110,[1]vylosovanie!$D$10:$N$209,8,0))=TRUE,"",VLOOKUP(D110,[1]vylosovanie!$D$10:$N$209,8,0))</f>
        <v/>
      </c>
      <c r="H110" s="52" t="str">
        <f>IF(ISERROR(VLOOKUP(D110,[1]vylosovanie!$D$10:$N$209,11,0))=TRUE,"",VLOOKUP(D110,[1]vylosovanie!$D$10:$N$209,11,0))</f>
        <v/>
      </c>
      <c r="I110" s="60" t="str">
        <f t="shared" ref="I110" si="51">IF(SUM(H110:H111)=0,"",SUM(H110:H111))</f>
        <v/>
      </c>
    </row>
    <row r="111" spans="1:9" ht="28.5">
      <c r="A111" s="40" t="str">
        <f>IF(ISERROR(10*C110+2)=TRUE,"",10*C110+2)</f>
        <v/>
      </c>
      <c r="C111" s="59"/>
      <c r="D111" s="52"/>
      <c r="E111" s="53" t="str">
        <f>IF(ISERROR(VLOOKUP(D111,[2]vylosovanie!$D$10:$N$209,7,0))=TRUE,"",VLOOKUP(D111,[2]vylosovanie!$D$10:$N$209,7,0))</f>
        <v/>
      </c>
      <c r="F111" s="53" t="str">
        <f>IF(ISERROR(VLOOKUP(E111,'[2]zoznam prihlasenych'!$C$6:$G$206,2,0))=TRUE,"",VLOOKUP(E111,'[2]zoznam prihlasenych'!$C$6:$G$206,2,0))</f>
        <v/>
      </c>
      <c r="G111" s="53" t="str">
        <f>IF(ISERROR(VLOOKUP(D111,[2]vylosovanie!$D$10:$N$209,8,0))=TRUE,"",VLOOKUP(D111,[2]vylosovanie!$D$10:$N$209,8,0))</f>
        <v/>
      </c>
      <c r="H111" s="52" t="str">
        <f>IF(ISERROR(VLOOKUP(D111,[2]vylosovanie!$D$10:$N$209,11,0))=TRUE,"",VLOOKUP(D111,[2]vylosovanie!$D$10:$N$209,11,0))</f>
        <v/>
      </c>
      <c r="I111" s="61"/>
    </row>
    <row r="112" spans="1:9" ht="28.5">
      <c r="A112" s="40" t="str">
        <f>IF(ISERROR(10*C112+1)=TRUE,"",10*C112+1)</f>
        <v/>
      </c>
      <c r="C112" s="59" t="str">
        <f t="shared" si="36"/>
        <v/>
      </c>
      <c r="D112" s="52"/>
      <c r="E112" s="53" t="str">
        <f>IF(ISERROR(VLOOKUP(D112,[1]vylosovanie!$D$10:$N$209,7,0))=TRUE,"",VLOOKUP(D112,[1]vylosovanie!$D$10:$N$209,7,0))</f>
        <v/>
      </c>
      <c r="F112" s="53" t="str">
        <f>IF(ISERROR(VLOOKUP(E112,'[1]zoznam prihlasenych'!$C$6:$G$206,2,0))=TRUE,"",VLOOKUP(E112,'[1]zoznam prihlasenych'!$C$6:$G$206,2,0))</f>
        <v/>
      </c>
      <c r="G112" s="53" t="str">
        <f>IF(ISERROR(VLOOKUP(D112,[1]vylosovanie!$D$10:$N$209,8,0))=TRUE,"",VLOOKUP(D112,[1]vylosovanie!$D$10:$N$209,8,0))</f>
        <v/>
      </c>
      <c r="H112" s="52" t="str">
        <f>IF(ISERROR(VLOOKUP(D112,[1]vylosovanie!$D$10:$N$209,11,0))=TRUE,"",VLOOKUP(D112,[1]vylosovanie!$D$10:$N$209,11,0))</f>
        <v/>
      </c>
      <c r="I112" s="60" t="str">
        <f t="shared" ref="I112" si="52">IF(SUM(H112:H113)=0,"",SUM(H112:H113))</f>
        <v/>
      </c>
    </row>
    <row r="113" spans="1:9" ht="28.5">
      <c r="A113" s="40" t="str">
        <f>IF(ISERROR(10*C112+2)=TRUE,"",10*C112+2)</f>
        <v/>
      </c>
      <c r="C113" s="59"/>
      <c r="D113" s="52"/>
      <c r="E113" s="53" t="str">
        <f>IF(ISERROR(VLOOKUP(D113,[2]vylosovanie!$D$10:$N$209,7,0))=TRUE,"",VLOOKUP(D113,[2]vylosovanie!$D$10:$N$209,7,0))</f>
        <v/>
      </c>
      <c r="F113" s="53" t="str">
        <f>IF(ISERROR(VLOOKUP(E113,'[2]zoznam prihlasenych'!$C$6:$G$206,2,0))=TRUE,"",VLOOKUP(E113,'[2]zoznam prihlasenych'!$C$6:$G$206,2,0))</f>
        <v/>
      </c>
      <c r="G113" s="53" t="str">
        <f>IF(ISERROR(VLOOKUP(D113,[2]vylosovanie!$D$10:$N$209,8,0))=TRUE,"",VLOOKUP(D113,[2]vylosovanie!$D$10:$N$209,8,0))</f>
        <v/>
      </c>
      <c r="H113" s="52" t="str">
        <f>IF(ISERROR(VLOOKUP(D113,[2]vylosovanie!$D$10:$N$209,11,0))=TRUE,"",VLOOKUP(D113,[2]vylosovanie!$D$10:$N$209,11,0))</f>
        <v/>
      </c>
      <c r="I113" s="61"/>
    </row>
    <row r="114" spans="1:9" ht="28.5">
      <c r="A114" s="40" t="str">
        <f>IF(ISERROR(10*C114+1)=TRUE,"",10*C114+1)</f>
        <v/>
      </c>
      <c r="C114" s="59" t="str">
        <f t="shared" si="36"/>
        <v/>
      </c>
      <c r="D114" s="52"/>
      <c r="E114" s="53" t="str">
        <f>IF(ISERROR(VLOOKUP(D114,[1]vylosovanie!$D$10:$N$209,7,0))=TRUE,"",VLOOKUP(D114,[1]vylosovanie!$D$10:$N$209,7,0))</f>
        <v/>
      </c>
      <c r="F114" s="53" t="str">
        <f>IF(ISERROR(VLOOKUP(E114,'[1]zoznam prihlasenych'!$C$6:$G$206,2,0))=TRUE,"",VLOOKUP(E114,'[1]zoznam prihlasenych'!$C$6:$G$206,2,0))</f>
        <v/>
      </c>
      <c r="G114" s="53" t="str">
        <f>IF(ISERROR(VLOOKUP(D114,[1]vylosovanie!$D$10:$N$209,8,0))=TRUE,"",VLOOKUP(D114,[1]vylosovanie!$D$10:$N$209,8,0))</f>
        <v/>
      </c>
      <c r="H114" s="52" t="str">
        <f>IF(ISERROR(VLOOKUP(D114,[1]vylosovanie!$D$10:$N$209,11,0))=TRUE,"",VLOOKUP(D114,[1]vylosovanie!$D$10:$N$209,11,0))</f>
        <v/>
      </c>
      <c r="I114" s="60" t="str">
        <f t="shared" ref="I114" si="53">IF(SUM(H114:H115)=0,"",SUM(H114:H115))</f>
        <v/>
      </c>
    </row>
    <row r="115" spans="1:9" ht="28.5">
      <c r="A115" s="40" t="str">
        <f>IF(ISERROR(10*C114+2)=TRUE,"",10*C114+2)</f>
        <v/>
      </c>
      <c r="C115" s="59"/>
      <c r="D115" s="52"/>
      <c r="E115" s="53" t="str">
        <f>IF(ISERROR(VLOOKUP(D115,[2]vylosovanie!$D$10:$N$209,7,0))=TRUE,"",VLOOKUP(D115,[2]vylosovanie!$D$10:$N$209,7,0))</f>
        <v/>
      </c>
      <c r="F115" s="53" t="str">
        <f>IF(ISERROR(VLOOKUP(E115,'[2]zoznam prihlasenych'!$C$6:$G$206,2,0))=TRUE,"",VLOOKUP(E115,'[2]zoznam prihlasenych'!$C$6:$G$206,2,0))</f>
        <v/>
      </c>
      <c r="G115" s="53" t="str">
        <f>IF(ISERROR(VLOOKUP(D115,[2]vylosovanie!$D$10:$N$209,8,0))=TRUE,"",VLOOKUP(D115,[2]vylosovanie!$D$10:$N$209,8,0))</f>
        <v/>
      </c>
      <c r="H115" s="52" t="str">
        <f>IF(ISERROR(VLOOKUP(D115,[2]vylosovanie!$D$10:$N$209,11,0))=TRUE,"",VLOOKUP(D115,[2]vylosovanie!$D$10:$N$209,11,0))</f>
        <v/>
      </c>
      <c r="I115" s="61"/>
    </row>
    <row r="116" spans="1:9" ht="28.5">
      <c r="A116" s="40" t="str">
        <f>IF(ISERROR(10*C116+1)=TRUE,"",10*C116+1)</f>
        <v/>
      </c>
      <c r="C116" s="59" t="str">
        <f t="shared" si="36"/>
        <v/>
      </c>
      <c r="D116" s="52"/>
      <c r="E116" s="53" t="str">
        <f>IF(ISERROR(VLOOKUP(D116,[1]vylosovanie!$D$10:$N$209,7,0))=TRUE,"",VLOOKUP(D116,[1]vylosovanie!$D$10:$N$209,7,0))</f>
        <v/>
      </c>
      <c r="F116" s="53" t="str">
        <f>IF(ISERROR(VLOOKUP(E116,'[1]zoznam prihlasenych'!$C$6:$G$206,2,0))=TRUE,"",VLOOKUP(E116,'[1]zoznam prihlasenych'!$C$6:$G$206,2,0))</f>
        <v/>
      </c>
      <c r="G116" s="53" t="str">
        <f>IF(ISERROR(VLOOKUP(D116,[1]vylosovanie!$D$10:$N$209,8,0))=TRUE,"",VLOOKUP(D116,[1]vylosovanie!$D$10:$N$209,8,0))</f>
        <v/>
      </c>
      <c r="H116" s="52" t="str">
        <f>IF(ISERROR(VLOOKUP(D116,[1]vylosovanie!$D$10:$N$209,11,0))=TRUE,"",VLOOKUP(D116,[1]vylosovanie!$D$10:$N$209,11,0))</f>
        <v/>
      </c>
      <c r="I116" s="60" t="str">
        <f t="shared" ref="I116" si="54">IF(SUM(H116:H117)=0,"",SUM(H116:H117))</f>
        <v/>
      </c>
    </row>
    <row r="117" spans="1:9" ht="28.5">
      <c r="A117" s="40" t="str">
        <f>IF(ISERROR(10*C116+2)=TRUE,"",10*C116+2)</f>
        <v/>
      </c>
      <c r="C117" s="59"/>
      <c r="D117" s="52"/>
      <c r="E117" s="53" t="str">
        <f>IF(ISERROR(VLOOKUP(D117,[2]vylosovanie!$D$10:$N$209,7,0))=TRUE,"",VLOOKUP(D117,[2]vylosovanie!$D$10:$N$209,7,0))</f>
        <v/>
      </c>
      <c r="F117" s="53" t="str">
        <f>IF(ISERROR(VLOOKUP(E117,'[2]zoznam prihlasenych'!$C$6:$G$206,2,0))=TRUE,"",VLOOKUP(E117,'[2]zoznam prihlasenych'!$C$6:$G$206,2,0))</f>
        <v/>
      </c>
      <c r="G117" s="53" t="str">
        <f>IF(ISERROR(VLOOKUP(D117,[2]vylosovanie!$D$10:$N$209,8,0))=TRUE,"",VLOOKUP(D117,[2]vylosovanie!$D$10:$N$209,8,0))</f>
        <v/>
      </c>
      <c r="H117" s="52" t="str">
        <f>IF(ISERROR(VLOOKUP(D117,[2]vylosovanie!$D$10:$N$209,11,0))=TRUE,"",VLOOKUP(D117,[2]vylosovanie!$D$10:$N$209,11,0))</f>
        <v/>
      </c>
      <c r="I117" s="61"/>
    </row>
    <row r="118" spans="1:9" ht="28.5">
      <c r="A118" s="40" t="str">
        <f>IF(ISERROR(10*C118+1)=TRUE,"",10*C118+1)</f>
        <v/>
      </c>
      <c r="C118" s="59" t="str">
        <f t="shared" si="36"/>
        <v/>
      </c>
      <c r="D118" s="52"/>
      <c r="E118" s="53" t="str">
        <f>IF(ISERROR(VLOOKUP(D118,[1]vylosovanie!$D$10:$N$209,7,0))=TRUE,"",VLOOKUP(D118,[1]vylosovanie!$D$10:$N$209,7,0))</f>
        <v/>
      </c>
      <c r="F118" s="53" t="str">
        <f>IF(ISERROR(VLOOKUP(E118,'[1]zoznam prihlasenych'!$C$6:$G$206,2,0))=TRUE,"",VLOOKUP(E118,'[1]zoznam prihlasenych'!$C$6:$G$206,2,0))</f>
        <v/>
      </c>
      <c r="G118" s="53" t="str">
        <f>IF(ISERROR(VLOOKUP(D118,[1]vylosovanie!$D$10:$N$209,8,0))=TRUE,"",VLOOKUP(D118,[1]vylosovanie!$D$10:$N$209,8,0))</f>
        <v/>
      </c>
      <c r="H118" s="52" t="str">
        <f>IF(ISERROR(VLOOKUP(D118,[1]vylosovanie!$D$10:$N$209,11,0))=TRUE,"",VLOOKUP(D118,[1]vylosovanie!$D$10:$N$209,11,0))</f>
        <v/>
      </c>
      <c r="I118" s="60" t="str">
        <f t="shared" ref="I118" si="55">IF(SUM(H118:H119)=0,"",SUM(H118:H119))</f>
        <v/>
      </c>
    </row>
    <row r="119" spans="1:9" ht="28.5">
      <c r="A119" s="40" t="str">
        <f>IF(ISERROR(10*C118+2)=TRUE,"",10*C118+2)</f>
        <v/>
      </c>
      <c r="C119" s="59"/>
      <c r="D119" s="52"/>
      <c r="E119" s="53" t="str">
        <f>IF(ISERROR(VLOOKUP(D119,[2]vylosovanie!$D$10:$N$209,7,0))=TRUE,"",VLOOKUP(D119,[2]vylosovanie!$D$10:$N$209,7,0))</f>
        <v/>
      </c>
      <c r="F119" s="53" t="str">
        <f>IF(ISERROR(VLOOKUP(E119,'[2]zoznam prihlasenych'!$C$6:$G$206,2,0))=TRUE,"",VLOOKUP(E119,'[2]zoznam prihlasenych'!$C$6:$G$206,2,0))</f>
        <v/>
      </c>
      <c r="G119" s="53" t="str">
        <f>IF(ISERROR(VLOOKUP(D119,[2]vylosovanie!$D$10:$N$209,8,0))=TRUE,"",VLOOKUP(D119,[2]vylosovanie!$D$10:$N$209,8,0))</f>
        <v/>
      </c>
      <c r="H119" s="52" t="str">
        <f>IF(ISERROR(VLOOKUP(D119,[2]vylosovanie!$D$10:$N$209,11,0))=TRUE,"",VLOOKUP(D119,[2]vylosovanie!$D$10:$N$209,11,0))</f>
        <v/>
      </c>
      <c r="I119" s="61"/>
    </row>
    <row r="120" spans="1:9" ht="28.5">
      <c r="A120" s="40" t="str">
        <f>IF(ISERROR(10*C120+1)=TRUE,"",10*C120+1)</f>
        <v/>
      </c>
      <c r="C120" s="59" t="str">
        <f t="shared" si="36"/>
        <v/>
      </c>
      <c r="D120" s="52"/>
      <c r="E120" s="53" t="str">
        <f>IF(ISERROR(VLOOKUP(D120,[1]vylosovanie!$D$10:$N$209,7,0))=TRUE,"",VLOOKUP(D120,[1]vylosovanie!$D$10:$N$209,7,0))</f>
        <v/>
      </c>
      <c r="F120" s="53" t="str">
        <f>IF(ISERROR(VLOOKUP(E120,'[1]zoznam prihlasenych'!$C$6:$G$206,2,0))=TRUE,"",VLOOKUP(E120,'[1]zoznam prihlasenych'!$C$6:$G$206,2,0))</f>
        <v/>
      </c>
      <c r="G120" s="53" t="str">
        <f>IF(ISERROR(VLOOKUP(D120,[1]vylosovanie!$D$10:$N$209,8,0))=TRUE,"",VLOOKUP(D120,[1]vylosovanie!$D$10:$N$209,8,0))</f>
        <v/>
      </c>
      <c r="H120" s="52" t="str">
        <f>IF(ISERROR(VLOOKUP(D120,[1]vylosovanie!$D$10:$N$209,11,0))=TRUE,"",VLOOKUP(D120,[1]vylosovanie!$D$10:$N$209,11,0))</f>
        <v/>
      </c>
      <c r="I120" s="60" t="str">
        <f t="shared" ref="I120" si="56">IF(SUM(H120:H121)=0,"",SUM(H120:H121))</f>
        <v/>
      </c>
    </row>
    <row r="121" spans="1:9" ht="28.5">
      <c r="A121" s="40" t="str">
        <f>IF(ISERROR(10*C120+2)=TRUE,"",10*C120+2)</f>
        <v/>
      </c>
      <c r="C121" s="59"/>
      <c r="D121" s="52"/>
      <c r="E121" s="53" t="str">
        <f>IF(ISERROR(VLOOKUP(D121,[2]vylosovanie!$D$10:$N$209,7,0))=TRUE,"",VLOOKUP(D121,[2]vylosovanie!$D$10:$N$209,7,0))</f>
        <v/>
      </c>
      <c r="F121" s="53" t="str">
        <f>IF(ISERROR(VLOOKUP(E121,'[2]zoznam prihlasenych'!$C$6:$G$206,2,0))=TRUE,"",VLOOKUP(E121,'[2]zoznam prihlasenych'!$C$6:$G$206,2,0))</f>
        <v/>
      </c>
      <c r="G121" s="53" t="str">
        <f>IF(ISERROR(VLOOKUP(D121,[2]vylosovanie!$D$10:$N$209,8,0))=TRUE,"",VLOOKUP(D121,[2]vylosovanie!$D$10:$N$209,8,0))</f>
        <v/>
      </c>
      <c r="H121" s="52" t="str">
        <f>IF(ISERROR(VLOOKUP(D121,[2]vylosovanie!$D$10:$N$209,11,0))=TRUE,"",VLOOKUP(D121,[2]vylosovanie!$D$10:$N$209,11,0))</f>
        <v/>
      </c>
      <c r="I121" s="61"/>
    </row>
    <row r="122" spans="1:9" ht="28.5">
      <c r="A122" s="40" t="str">
        <f>IF(ISERROR(10*C122+1)=TRUE,"",10*C122+1)</f>
        <v/>
      </c>
      <c r="C122" s="59" t="str">
        <f t="shared" si="36"/>
        <v/>
      </c>
      <c r="D122" s="52"/>
      <c r="E122" s="53" t="str">
        <f>IF(ISERROR(VLOOKUP(D122,[1]vylosovanie!$D$10:$N$209,7,0))=TRUE,"",VLOOKUP(D122,[1]vylosovanie!$D$10:$N$209,7,0))</f>
        <v/>
      </c>
      <c r="F122" s="53" t="str">
        <f>IF(ISERROR(VLOOKUP(E122,'[1]zoznam prihlasenych'!$C$6:$G$206,2,0))=TRUE,"",VLOOKUP(E122,'[1]zoznam prihlasenych'!$C$6:$G$206,2,0))</f>
        <v/>
      </c>
      <c r="G122" s="53" t="str">
        <f>IF(ISERROR(VLOOKUP(D122,[1]vylosovanie!$D$10:$N$209,8,0))=TRUE,"",VLOOKUP(D122,[1]vylosovanie!$D$10:$N$209,8,0))</f>
        <v/>
      </c>
      <c r="H122" s="52" t="str">
        <f>IF(ISERROR(VLOOKUP(D122,[1]vylosovanie!$D$10:$N$209,11,0))=TRUE,"",VLOOKUP(D122,[1]vylosovanie!$D$10:$N$209,11,0))</f>
        <v/>
      </c>
      <c r="I122" s="60" t="str">
        <f t="shared" ref="I122" si="57">IF(SUM(H122:H123)=0,"",SUM(H122:H123))</f>
        <v/>
      </c>
    </row>
    <row r="123" spans="1:9" ht="28.5">
      <c r="A123" s="40" t="str">
        <f>IF(ISERROR(10*C122+2)=TRUE,"",10*C122+2)</f>
        <v/>
      </c>
      <c r="C123" s="59"/>
      <c r="D123" s="52"/>
      <c r="E123" s="53" t="str">
        <f>IF(ISERROR(VLOOKUP(D123,[2]vylosovanie!$D$10:$N$209,7,0))=TRUE,"",VLOOKUP(D123,[2]vylosovanie!$D$10:$N$209,7,0))</f>
        <v/>
      </c>
      <c r="F123" s="53" t="str">
        <f>IF(ISERROR(VLOOKUP(E123,'[2]zoznam prihlasenych'!$C$6:$G$206,2,0))=TRUE,"",VLOOKUP(E123,'[2]zoznam prihlasenych'!$C$6:$G$206,2,0))</f>
        <v/>
      </c>
      <c r="G123" s="53" t="str">
        <f>IF(ISERROR(VLOOKUP(D123,[2]vylosovanie!$D$10:$N$209,8,0))=TRUE,"",VLOOKUP(D123,[2]vylosovanie!$D$10:$N$209,8,0))</f>
        <v/>
      </c>
      <c r="H123" s="52" t="str">
        <f>IF(ISERROR(VLOOKUP(D123,[2]vylosovanie!$D$10:$N$209,11,0))=TRUE,"",VLOOKUP(D123,[2]vylosovanie!$D$10:$N$209,11,0))</f>
        <v/>
      </c>
      <c r="I123" s="61"/>
    </row>
    <row r="124" spans="1:9" ht="28.5">
      <c r="A124" s="40" t="str">
        <f>IF(ISERROR(10*C124+1)=TRUE,"",10*C124+1)</f>
        <v/>
      </c>
      <c r="C124" s="59" t="str">
        <f t="shared" si="36"/>
        <v/>
      </c>
      <c r="D124" s="52"/>
      <c r="E124" s="53" t="str">
        <f>IF(ISERROR(VLOOKUP(D124,[1]vylosovanie!$D$10:$N$209,7,0))=TRUE,"",VLOOKUP(D124,[1]vylosovanie!$D$10:$N$209,7,0))</f>
        <v/>
      </c>
      <c r="F124" s="53" t="str">
        <f>IF(ISERROR(VLOOKUP(E124,'[1]zoznam prihlasenych'!$C$6:$G$206,2,0))=TRUE,"",VLOOKUP(E124,'[1]zoznam prihlasenych'!$C$6:$G$206,2,0))</f>
        <v/>
      </c>
      <c r="G124" s="53" t="str">
        <f>IF(ISERROR(VLOOKUP(D124,[1]vylosovanie!$D$10:$N$209,8,0))=TRUE,"",VLOOKUP(D124,[1]vylosovanie!$D$10:$N$209,8,0))</f>
        <v/>
      </c>
      <c r="H124" s="52" t="str">
        <f>IF(ISERROR(VLOOKUP(D124,[1]vylosovanie!$D$10:$N$209,11,0))=TRUE,"",VLOOKUP(D124,[1]vylosovanie!$D$10:$N$209,11,0))</f>
        <v/>
      </c>
      <c r="I124" s="60" t="str">
        <f t="shared" ref="I124" si="58">IF(SUM(H124:H125)=0,"",SUM(H124:H125))</f>
        <v/>
      </c>
    </row>
    <row r="125" spans="1:9" ht="28.5">
      <c r="A125" s="40" t="str">
        <f>IF(ISERROR(10*C124+2)=TRUE,"",10*C124+2)</f>
        <v/>
      </c>
      <c r="C125" s="59"/>
      <c r="D125" s="52"/>
      <c r="E125" s="53" t="str">
        <f>IF(ISERROR(VLOOKUP(D125,[2]vylosovanie!$D$10:$N$209,7,0))=TRUE,"",VLOOKUP(D125,[2]vylosovanie!$D$10:$N$209,7,0))</f>
        <v/>
      </c>
      <c r="F125" s="53" t="str">
        <f>IF(ISERROR(VLOOKUP(E125,'[2]zoznam prihlasenych'!$C$6:$G$206,2,0))=TRUE,"",VLOOKUP(E125,'[2]zoznam prihlasenych'!$C$6:$G$206,2,0))</f>
        <v/>
      </c>
      <c r="G125" s="53" t="str">
        <f>IF(ISERROR(VLOOKUP(D125,[2]vylosovanie!$D$10:$N$209,8,0))=TRUE,"",VLOOKUP(D125,[2]vylosovanie!$D$10:$N$209,8,0))</f>
        <v/>
      </c>
      <c r="H125" s="52" t="str">
        <f>IF(ISERROR(VLOOKUP(D125,[2]vylosovanie!$D$10:$N$209,11,0))=TRUE,"",VLOOKUP(D125,[2]vylosovanie!$D$10:$N$209,11,0))</f>
        <v/>
      </c>
      <c r="I125" s="61"/>
    </row>
    <row r="126" spans="1:9" ht="28.5">
      <c r="A126" s="40" t="str">
        <f>IF(ISERROR(10*C126+1)=TRUE,"",10*C126+1)</f>
        <v/>
      </c>
      <c r="C126" s="59" t="str">
        <f t="shared" si="36"/>
        <v/>
      </c>
      <c r="D126" s="52"/>
      <c r="E126" s="53" t="str">
        <f>IF(ISERROR(VLOOKUP(D126,[1]vylosovanie!$D$10:$N$209,7,0))=TRUE,"",VLOOKUP(D126,[1]vylosovanie!$D$10:$N$209,7,0))</f>
        <v/>
      </c>
      <c r="F126" s="53" t="str">
        <f>IF(ISERROR(VLOOKUP(E126,'[1]zoznam prihlasenych'!$C$6:$G$206,2,0))=TRUE,"",VLOOKUP(E126,'[1]zoznam prihlasenych'!$C$6:$G$206,2,0))</f>
        <v/>
      </c>
      <c r="G126" s="53" t="str">
        <f>IF(ISERROR(VLOOKUP(D126,[1]vylosovanie!$D$10:$N$209,8,0))=TRUE,"",VLOOKUP(D126,[1]vylosovanie!$D$10:$N$209,8,0))</f>
        <v/>
      </c>
      <c r="H126" s="52" t="str">
        <f>IF(ISERROR(VLOOKUP(D126,[1]vylosovanie!$D$10:$N$209,11,0))=TRUE,"",VLOOKUP(D126,[1]vylosovanie!$D$10:$N$209,11,0))</f>
        <v/>
      </c>
      <c r="I126" s="60" t="str">
        <f t="shared" ref="I126" si="59">IF(SUM(H126:H127)=0,"",SUM(H126:H127))</f>
        <v/>
      </c>
    </row>
    <row r="127" spans="1:9" ht="28.5">
      <c r="A127" s="40" t="str">
        <f>IF(ISERROR(10*C126+2)=TRUE,"",10*C126+2)</f>
        <v/>
      </c>
      <c r="C127" s="59"/>
      <c r="D127" s="52"/>
      <c r="E127" s="53" t="str">
        <f>IF(ISERROR(VLOOKUP(D127,[2]vylosovanie!$D$10:$N$209,7,0))=TRUE,"",VLOOKUP(D127,[2]vylosovanie!$D$10:$N$209,7,0))</f>
        <v/>
      </c>
      <c r="F127" s="53" t="str">
        <f>IF(ISERROR(VLOOKUP(E127,'[2]zoznam prihlasenych'!$C$6:$G$206,2,0))=TRUE,"",VLOOKUP(E127,'[2]zoznam prihlasenych'!$C$6:$G$206,2,0))</f>
        <v/>
      </c>
      <c r="G127" s="53" t="str">
        <f>IF(ISERROR(VLOOKUP(D127,[2]vylosovanie!$D$10:$N$209,8,0))=TRUE,"",VLOOKUP(D127,[2]vylosovanie!$D$10:$N$209,8,0))</f>
        <v/>
      </c>
      <c r="H127" s="52" t="str">
        <f>IF(ISERROR(VLOOKUP(D127,[2]vylosovanie!$D$10:$N$209,11,0))=TRUE,"",VLOOKUP(D127,[2]vylosovanie!$D$10:$N$209,11,0))</f>
        <v/>
      </c>
      <c r="I127" s="61"/>
    </row>
    <row r="128" spans="1:9" ht="28.5">
      <c r="A128" s="40" t="str">
        <f>IF(ISERROR(10*C128+1)=TRUE,"",10*C128+1)</f>
        <v/>
      </c>
      <c r="C128" s="59" t="str">
        <f t="shared" si="36"/>
        <v/>
      </c>
      <c r="D128" s="52"/>
      <c r="E128" s="53" t="str">
        <f>IF(ISERROR(VLOOKUP(D128,[1]vylosovanie!$D$10:$N$209,7,0))=TRUE,"",VLOOKUP(D128,[1]vylosovanie!$D$10:$N$209,7,0))</f>
        <v/>
      </c>
      <c r="F128" s="53" t="str">
        <f>IF(ISERROR(VLOOKUP(E128,'[1]zoznam prihlasenych'!$C$6:$G$206,2,0))=TRUE,"",VLOOKUP(E128,'[1]zoznam prihlasenych'!$C$6:$G$206,2,0))</f>
        <v/>
      </c>
      <c r="G128" s="53" t="str">
        <f>IF(ISERROR(VLOOKUP(D128,[1]vylosovanie!$D$10:$N$209,8,0))=TRUE,"",VLOOKUP(D128,[1]vylosovanie!$D$10:$N$209,8,0))</f>
        <v/>
      </c>
      <c r="H128" s="52" t="str">
        <f>IF(ISERROR(VLOOKUP(D128,[1]vylosovanie!$D$10:$N$209,11,0))=TRUE,"",VLOOKUP(D128,[1]vylosovanie!$D$10:$N$209,11,0))</f>
        <v/>
      </c>
      <c r="I128" s="60" t="str">
        <f t="shared" ref="I128" si="60">IF(SUM(H128:H129)=0,"",SUM(H128:H129))</f>
        <v/>
      </c>
    </row>
    <row r="129" spans="1:9" ht="28.5">
      <c r="A129" s="40" t="str">
        <f>IF(ISERROR(10*C128+2)=TRUE,"",10*C128+2)</f>
        <v/>
      </c>
      <c r="C129" s="59"/>
      <c r="D129" s="52"/>
      <c r="E129" s="53" t="str">
        <f>IF(ISERROR(VLOOKUP(D129,[2]vylosovanie!$D$10:$N$209,7,0))=TRUE,"",VLOOKUP(D129,[2]vylosovanie!$D$10:$N$209,7,0))</f>
        <v/>
      </c>
      <c r="F129" s="53" t="str">
        <f>IF(ISERROR(VLOOKUP(E129,'[2]zoznam prihlasenych'!$C$6:$G$206,2,0))=TRUE,"",VLOOKUP(E129,'[2]zoznam prihlasenych'!$C$6:$G$206,2,0))</f>
        <v/>
      </c>
      <c r="G129" s="53" t="str">
        <f>IF(ISERROR(VLOOKUP(D129,[2]vylosovanie!$D$10:$N$209,8,0))=TRUE,"",VLOOKUP(D129,[2]vylosovanie!$D$10:$N$209,8,0))</f>
        <v/>
      </c>
      <c r="H129" s="52" t="str">
        <f>IF(ISERROR(VLOOKUP(D129,[2]vylosovanie!$D$10:$N$209,11,0))=TRUE,"",VLOOKUP(D129,[2]vylosovanie!$D$10:$N$209,11,0))</f>
        <v/>
      </c>
      <c r="I129" s="61"/>
    </row>
    <row r="130" spans="1:9" ht="28.5">
      <c r="A130" s="40" t="str">
        <f>IF(ISERROR(10*C130+1)=TRUE,"",10*C130+1)</f>
        <v/>
      </c>
      <c r="C130" s="59" t="str">
        <f t="shared" si="36"/>
        <v/>
      </c>
      <c r="D130" s="52"/>
      <c r="E130" s="53" t="str">
        <f>IF(ISERROR(VLOOKUP(D130,[1]vylosovanie!$D$10:$N$209,7,0))=TRUE,"",VLOOKUP(D130,[1]vylosovanie!$D$10:$N$209,7,0))</f>
        <v/>
      </c>
      <c r="F130" s="53" t="str">
        <f>IF(ISERROR(VLOOKUP(E130,'[1]zoznam prihlasenych'!$C$6:$G$206,2,0))=TRUE,"",VLOOKUP(E130,'[1]zoznam prihlasenych'!$C$6:$G$206,2,0))</f>
        <v/>
      </c>
      <c r="G130" s="53" t="str">
        <f>IF(ISERROR(VLOOKUP(D130,[1]vylosovanie!$D$10:$N$209,8,0))=TRUE,"",VLOOKUP(D130,[1]vylosovanie!$D$10:$N$209,8,0))</f>
        <v/>
      </c>
      <c r="H130" s="52" t="str">
        <f>IF(ISERROR(VLOOKUP(D130,[1]vylosovanie!$D$10:$N$209,11,0))=TRUE,"",VLOOKUP(D130,[1]vylosovanie!$D$10:$N$209,11,0))</f>
        <v/>
      </c>
      <c r="I130" s="60" t="str">
        <f t="shared" ref="I130" si="61">IF(SUM(H130:H131)=0,"",SUM(H130:H131))</f>
        <v/>
      </c>
    </row>
    <row r="131" spans="1:9" ht="28.5">
      <c r="A131" s="40" t="str">
        <f>IF(ISERROR(10*C130+2)=TRUE,"",10*C130+2)</f>
        <v/>
      </c>
      <c r="C131" s="59"/>
      <c r="D131" s="52"/>
      <c r="E131" s="53" t="str">
        <f>IF(ISERROR(VLOOKUP(D131,[2]vylosovanie!$D$10:$N$209,7,0))=TRUE,"",VLOOKUP(D131,[2]vylosovanie!$D$10:$N$209,7,0))</f>
        <v/>
      </c>
      <c r="F131" s="53" t="str">
        <f>IF(ISERROR(VLOOKUP(E131,'[2]zoznam prihlasenych'!$C$6:$G$206,2,0))=TRUE,"",VLOOKUP(E131,'[2]zoznam prihlasenych'!$C$6:$G$206,2,0))</f>
        <v/>
      </c>
      <c r="G131" s="53" t="str">
        <f>IF(ISERROR(VLOOKUP(D131,[2]vylosovanie!$D$10:$N$209,8,0))=TRUE,"",VLOOKUP(D131,[2]vylosovanie!$D$10:$N$209,8,0))</f>
        <v/>
      </c>
      <c r="H131" s="52" t="str">
        <f>IF(ISERROR(VLOOKUP(D131,[2]vylosovanie!$D$10:$N$209,11,0))=TRUE,"",VLOOKUP(D131,[2]vylosovanie!$D$10:$N$209,11,0))</f>
        <v/>
      </c>
      <c r="I131" s="61"/>
    </row>
    <row r="132" spans="1:9" ht="28.5">
      <c r="A132" s="40" t="str">
        <f>IF(ISERROR(10*C132+1)=TRUE,"",10*C132+1)</f>
        <v/>
      </c>
      <c r="C132" s="59" t="str">
        <f t="shared" si="36"/>
        <v/>
      </c>
      <c r="D132" s="52"/>
      <c r="E132" s="53" t="str">
        <f>IF(ISERROR(VLOOKUP(D132,[1]vylosovanie!$D$10:$N$209,7,0))=TRUE,"",VLOOKUP(D132,[1]vylosovanie!$D$10:$N$209,7,0))</f>
        <v/>
      </c>
      <c r="F132" s="53" t="str">
        <f>IF(ISERROR(VLOOKUP(E132,'[1]zoznam prihlasenych'!$C$6:$G$206,2,0))=TRUE,"",VLOOKUP(E132,'[1]zoznam prihlasenych'!$C$6:$G$206,2,0))</f>
        <v/>
      </c>
      <c r="G132" s="53" t="str">
        <f>IF(ISERROR(VLOOKUP(D132,[1]vylosovanie!$D$10:$N$209,8,0))=TRUE,"",VLOOKUP(D132,[1]vylosovanie!$D$10:$N$209,8,0))</f>
        <v/>
      </c>
      <c r="H132" s="52" t="str">
        <f>IF(ISERROR(VLOOKUP(D132,[1]vylosovanie!$D$10:$N$209,11,0))=TRUE,"",VLOOKUP(D132,[1]vylosovanie!$D$10:$N$209,11,0))</f>
        <v/>
      </c>
      <c r="I132" s="60" t="str">
        <f t="shared" ref="I132" si="62">IF(SUM(H132:H133)=0,"",SUM(H132:H133))</f>
        <v/>
      </c>
    </row>
    <row r="133" spans="1:9" ht="28.5">
      <c r="A133" s="40" t="str">
        <f>IF(ISERROR(10*C132+2)=TRUE,"",10*C132+2)</f>
        <v/>
      </c>
      <c r="C133" s="59"/>
      <c r="D133" s="52"/>
      <c r="E133" s="53" t="str">
        <f>IF(ISERROR(VLOOKUP(D133,[2]vylosovanie!$D$10:$N$209,7,0))=TRUE,"",VLOOKUP(D133,[2]vylosovanie!$D$10:$N$209,7,0))</f>
        <v/>
      </c>
      <c r="F133" s="53" t="str">
        <f>IF(ISERROR(VLOOKUP(E133,'[2]zoznam prihlasenych'!$C$6:$G$206,2,0))=TRUE,"",VLOOKUP(E133,'[2]zoznam prihlasenych'!$C$6:$G$206,2,0))</f>
        <v/>
      </c>
      <c r="G133" s="53" t="str">
        <f>IF(ISERROR(VLOOKUP(D133,[2]vylosovanie!$D$10:$N$209,8,0))=TRUE,"",VLOOKUP(D133,[2]vylosovanie!$D$10:$N$209,8,0))</f>
        <v/>
      </c>
      <c r="H133" s="52" t="str">
        <f>IF(ISERROR(VLOOKUP(D133,[2]vylosovanie!$D$10:$N$209,11,0))=TRUE,"",VLOOKUP(D133,[2]vylosovanie!$D$10:$N$209,11,0))</f>
        <v/>
      </c>
      <c r="I133" s="61"/>
    </row>
    <row r="134" spans="1:9" ht="28.5">
      <c r="A134" s="40" t="str">
        <f>IF(ISERROR(10*C134+1)=TRUE,"",10*C134+1)</f>
        <v/>
      </c>
      <c r="C134" s="59" t="str">
        <f t="shared" si="36"/>
        <v/>
      </c>
      <c r="D134" s="52"/>
      <c r="E134" s="53" t="str">
        <f>IF(ISERROR(VLOOKUP(D134,[1]vylosovanie!$D$10:$N$209,7,0))=TRUE,"",VLOOKUP(D134,[1]vylosovanie!$D$10:$N$209,7,0))</f>
        <v/>
      </c>
      <c r="F134" s="53" t="str">
        <f>IF(ISERROR(VLOOKUP(E134,'[1]zoznam prihlasenych'!$C$6:$G$206,2,0))=TRUE,"",VLOOKUP(E134,'[1]zoznam prihlasenych'!$C$6:$G$206,2,0))</f>
        <v/>
      </c>
      <c r="G134" s="53" t="str">
        <f>IF(ISERROR(VLOOKUP(D134,[1]vylosovanie!$D$10:$N$209,8,0))=TRUE,"",VLOOKUP(D134,[1]vylosovanie!$D$10:$N$209,8,0))</f>
        <v/>
      </c>
      <c r="H134" s="52" t="str">
        <f>IF(ISERROR(VLOOKUP(D134,[1]vylosovanie!$D$10:$N$209,11,0))=TRUE,"",VLOOKUP(D134,[1]vylosovanie!$D$10:$N$209,11,0))</f>
        <v/>
      </c>
      <c r="I134" s="60" t="str">
        <f t="shared" ref="I134" si="63">IF(SUM(H134:H135)=0,"",SUM(H134:H135))</f>
        <v/>
      </c>
    </row>
    <row r="135" spans="1:9" ht="28.5">
      <c r="A135" s="40" t="str">
        <f>IF(ISERROR(10*C134+2)=TRUE,"",10*C134+2)</f>
        <v/>
      </c>
      <c r="C135" s="59"/>
      <c r="D135" s="52"/>
      <c r="E135" s="53" t="str">
        <f>IF(ISERROR(VLOOKUP(D135,[2]vylosovanie!$D$10:$N$209,7,0))=TRUE,"",VLOOKUP(D135,[2]vylosovanie!$D$10:$N$209,7,0))</f>
        <v/>
      </c>
      <c r="F135" s="53" t="str">
        <f>IF(ISERROR(VLOOKUP(E135,'[2]zoznam prihlasenych'!$C$6:$G$206,2,0))=TRUE,"",VLOOKUP(E135,'[2]zoznam prihlasenych'!$C$6:$G$206,2,0))</f>
        <v/>
      </c>
      <c r="G135" s="53" t="str">
        <f>IF(ISERROR(VLOOKUP(D135,[2]vylosovanie!$D$10:$N$209,8,0))=TRUE,"",VLOOKUP(D135,[2]vylosovanie!$D$10:$N$209,8,0))</f>
        <v/>
      </c>
      <c r="H135" s="52" t="str">
        <f>IF(ISERROR(VLOOKUP(D135,[2]vylosovanie!$D$10:$N$209,11,0))=TRUE,"",VLOOKUP(D135,[2]vylosovanie!$D$10:$N$209,11,0))</f>
        <v/>
      </c>
      <c r="I135" s="61"/>
    </row>
    <row r="136" spans="1:9" ht="28.5">
      <c r="A136" s="40" t="str">
        <f>IF(ISERROR(10*C136+1)=TRUE,"",10*C136+1)</f>
        <v/>
      </c>
      <c r="C136" s="59" t="str">
        <f t="shared" si="36"/>
        <v/>
      </c>
      <c r="D136" s="52"/>
      <c r="E136" s="53" t="str">
        <f>IF(ISERROR(VLOOKUP(D136,[1]vylosovanie!$D$10:$N$209,7,0))=TRUE,"",VLOOKUP(D136,[1]vylosovanie!$D$10:$N$209,7,0))</f>
        <v/>
      </c>
      <c r="F136" s="53" t="str">
        <f>IF(ISERROR(VLOOKUP(E136,'[1]zoznam prihlasenych'!$C$6:$G$206,2,0))=TRUE,"",VLOOKUP(E136,'[1]zoznam prihlasenych'!$C$6:$G$206,2,0))</f>
        <v/>
      </c>
      <c r="G136" s="53" t="str">
        <f>IF(ISERROR(VLOOKUP(D136,[1]vylosovanie!$D$10:$N$209,8,0))=TRUE,"",VLOOKUP(D136,[1]vylosovanie!$D$10:$N$209,8,0))</f>
        <v/>
      </c>
      <c r="H136" s="52" t="str">
        <f>IF(ISERROR(VLOOKUP(D136,[1]vylosovanie!$D$10:$N$209,11,0))=TRUE,"",VLOOKUP(D136,[1]vylosovanie!$D$10:$N$209,11,0))</f>
        <v/>
      </c>
      <c r="I136" s="60" t="str">
        <f t="shared" ref="I136" si="64">IF(SUM(H136:H137)=0,"",SUM(H136:H137))</f>
        <v/>
      </c>
    </row>
    <row r="137" spans="1:9" ht="28.5">
      <c r="A137" s="40" t="str">
        <f>IF(ISERROR(10*C136+2)=TRUE,"",10*C136+2)</f>
        <v/>
      </c>
      <c r="C137" s="59"/>
      <c r="D137" s="52"/>
      <c r="E137" s="53" t="str">
        <f>IF(ISERROR(VLOOKUP(D137,[2]vylosovanie!$D$10:$N$209,7,0))=TRUE,"",VLOOKUP(D137,[2]vylosovanie!$D$10:$N$209,7,0))</f>
        <v/>
      </c>
      <c r="F137" s="53" t="str">
        <f>IF(ISERROR(VLOOKUP(E137,'[2]zoznam prihlasenych'!$C$6:$G$206,2,0))=TRUE,"",VLOOKUP(E137,'[2]zoznam prihlasenych'!$C$6:$G$206,2,0))</f>
        <v/>
      </c>
      <c r="G137" s="53" t="str">
        <f>IF(ISERROR(VLOOKUP(D137,[2]vylosovanie!$D$10:$N$209,8,0))=TRUE,"",VLOOKUP(D137,[2]vylosovanie!$D$10:$N$209,8,0))</f>
        <v/>
      </c>
      <c r="H137" s="52" t="str">
        <f>IF(ISERROR(VLOOKUP(D137,[2]vylosovanie!$D$10:$N$209,11,0))=TRUE,"",VLOOKUP(D137,[2]vylosovanie!$D$10:$N$209,11,0))</f>
        <v/>
      </c>
      <c r="I137" s="61"/>
    </row>
    <row r="138" spans="1:9" ht="28.5">
      <c r="A138" s="40" t="str">
        <f>IF(ISERROR(10*C138+1)=TRUE,"",10*C138+1)</f>
        <v/>
      </c>
      <c r="C138" s="59" t="str">
        <f t="shared" si="36"/>
        <v/>
      </c>
      <c r="D138" s="52"/>
      <c r="E138" s="53" t="str">
        <f>IF(ISERROR(VLOOKUP(D138,[1]vylosovanie!$D$10:$N$209,7,0))=TRUE,"",VLOOKUP(D138,[1]vylosovanie!$D$10:$N$209,7,0))</f>
        <v/>
      </c>
      <c r="F138" s="53" t="str">
        <f>IF(ISERROR(VLOOKUP(E138,'[1]zoznam prihlasenych'!$C$6:$G$206,2,0))=TRUE,"",VLOOKUP(E138,'[1]zoznam prihlasenych'!$C$6:$G$206,2,0))</f>
        <v/>
      </c>
      <c r="G138" s="53" t="str">
        <f>IF(ISERROR(VLOOKUP(D138,[1]vylosovanie!$D$10:$N$209,8,0))=TRUE,"",VLOOKUP(D138,[1]vylosovanie!$D$10:$N$209,8,0))</f>
        <v/>
      </c>
      <c r="H138" s="52" t="str">
        <f>IF(ISERROR(VLOOKUP(D138,[1]vylosovanie!$D$10:$N$209,11,0))=TRUE,"",VLOOKUP(D138,[1]vylosovanie!$D$10:$N$209,11,0))</f>
        <v/>
      </c>
      <c r="I138" s="60" t="str">
        <f t="shared" ref="I138" si="65">IF(SUM(H138:H139)=0,"",SUM(H138:H139))</f>
        <v/>
      </c>
    </row>
    <row r="139" spans="1:9" ht="28.5">
      <c r="A139" s="40" t="str">
        <f>IF(ISERROR(10*C138+2)=TRUE,"",10*C138+2)</f>
        <v/>
      </c>
      <c r="C139" s="59"/>
      <c r="D139" s="52"/>
      <c r="E139" s="53" t="str">
        <f>IF(ISERROR(VLOOKUP(D139,[2]vylosovanie!$D$10:$N$209,7,0))=TRUE,"",VLOOKUP(D139,[2]vylosovanie!$D$10:$N$209,7,0))</f>
        <v/>
      </c>
      <c r="F139" s="53" t="str">
        <f>IF(ISERROR(VLOOKUP(E139,'[2]zoznam prihlasenych'!$C$6:$G$206,2,0))=TRUE,"",VLOOKUP(E139,'[2]zoznam prihlasenych'!$C$6:$G$206,2,0))</f>
        <v/>
      </c>
      <c r="G139" s="53" t="str">
        <f>IF(ISERROR(VLOOKUP(D139,[2]vylosovanie!$D$10:$N$209,8,0))=TRUE,"",VLOOKUP(D139,[2]vylosovanie!$D$10:$N$209,8,0))</f>
        <v/>
      </c>
      <c r="H139" s="52" t="str">
        <f>IF(ISERROR(VLOOKUP(D139,[2]vylosovanie!$D$10:$N$209,11,0))=TRUE,"",VLOOKUP(D139,[2]vylosovanie!$D$10:$N$209,11,0))</f>
        <v/>
      </c>
      <c r="I139" s="61"/>
    </row>
    <row r="140" spans="1:9" ht="28.5">
      <c r="A140" s="40" t="str">
        <f>IF(ISERROR(10*C140+1)=TRUE,"",10*C140+1)</f>
        <v/>
      </c>
      <c r="C140" s="59" t="str">
        <f t="shared" si="36"/>
        <v/>
      </c>
      <c r="D140" s="52"/>
      <c r="E140" s="53" t="str">
        <f>IF(ISERROR(VLOOKUP(D140,[1]vylosovanie!$D$10:$N$209,7,0))=TRUE,"",VLOOKUP(D140,[1]vylosovanie!$D$10:$N$209,7,0))</f>
        <v/>
      </c>
      <c r="F140" s="53" t="str">
        <f>IF(ISERROR(VLOOKUP(E140,'[1]zoznam prihlasenych'!$C$6:$G$206,2,0))=TRUE,"",VLOOKUP(E140,'[1]zoznam prihlasenych'!$C$6:$G$206,2,0))</f>
        <v/>
      </c>
      <c r="G140" s="53" t="str">
        <f>IF(ISERROR(VLOOKUP(D140,[1]vylosovanie!$D$10:$N$209,8,0))=TRUE,"",VLOOKUP(D140,[1]vylosovanie!$D$10:$N$209,8,0))</f>
        <v/>
      </c>
      <c r="H140" s="52" t="str">
        <f>IF(ISERROR(VLOOKUP(D140,[1]vylosovanie!$D$10:$N$209,11,0))=TRUE,"",VLOOKUP(D140,[1]vylosovanie!$D$10:$N$209,11,0))</f>
        <v/>
      </c>
      <c r="I140" s="60" t="str">
        <f t="shared" ref="I140" si="66">IF(SUM(H140:H141)=0,"",SUM(H140:H141))</f>
        <v/>
      </c>
    </row>
    <row r="141" spans="1:9" ht="28.5">
      <c r="A141" s="40" t="str">
        <f>IF(ISERROR(10*C140+2)=TRUE,"",10*C140+2)</f>
        <v/>
      </c>
      <c r="C141" s="59"/>
      <c r="D141" s="52"/>
      <c r="E141" s="53" t="str">
        <f>IF(ISERROR(VLOOKUP(D141,[2]vylosovanie!$D$10:$N$209,7,0))=TRUE,"",VLOOKUP(D141,[2]vylosovanie!$D$10:$N$209,7,0))</f>
        <v/>
      </c>
      <c r="F141" s="53" t="str">
        <f>IF(ISERROR(VLOOKUP(E141,'[2]zoznam prihlasenych'!$C$6:$G$206,2,0))=TRUE,"",VLOOKUP(E141,'[2]zoznam prihlasenych'!$C$6:$G$206,2,0))</f>
        <v/>
      </c>
      <c r="G141" s="53" t="str">
        <f>IF(ISERROR(VLOOKUP(D141,[2]vylosovanie!$D$10:$N$209,8,0))=TRUE,"",VLOOKUP(D141,[2]vylosovanie!$D$10:$N$209,8,0))</f>
        <v/>
      </c>
      <c r="H141" s="52" t="str">
        <f>IF(ISERROR(VLOOKUP(D141,[2]vylosovanie!$D$10:$N$209,11,0))=TRUE,"",VLOOKUP(D141,[2]vylosovanie!$D$10:$N$209,11,0))</f>
        <v/>
      </c>
      <c r="I141" s="61"/>
    </row>
    <row r="142" spans="1:9" ht="28.5">
      <c r="A142" s="40" t="str">
        <f>IF(ISERROR(10*C142+1)=TRUE,"",10*C142+1)</f>
        <v/>
      </c>
      <c r="C142" s="59" t="str">
        <f t="shared" si="36"/>
        <v/>
      </c>
      <c r="D142" s="52"/>
      <c r="E142" s="53" t="str">
        <f>IF(ISERROR(VLOOKUP(D142,[1]vylosovanie!$D$10:$N$209,7,0))=TRUE,"",VLOOKUP(D142,[1]vylosovanie!$D$10:$N$209,7,0))</f>
        <v/>
      </c>
      <c r="F142" s="53" t="str">
        <f>IF(ISERROR(VLOOKUP(E142,'[1]zoznam prihlasenych'!$C$6:$G$206,2,0))=TRUE,"",VLOOKUP(E142,'[1]zoznam prihlasenych'!$C$6:$G$206,2,0))</f>
        <v/>
      </c>
      <c r="G142" s="53" t="str">
        <f>IF(ISERROR(VLOOKUP(D142,[1]vylosovanie!$D$10:$N$209,8,0))=TRUE,"",VLOOKUP(D142,[1]vylosovanie!$D$10:$N$209,8,0))</f>
        <v/>
      </c>
      <c r="H142" s="52" t="str">
        <f>IF(ISERROR(VLOOKUP(D142,[1]vylosovanie!$D$10:$N$209,11,0))=TRUE,"",VLOOKUP(D142,[1]vylosovanie!$D$10:$N$209,11,0))</f>
        <v/>
      </c>
      <c r="I142" s="60" t="str">
        <f t="shared" ref="I142" si="67">IF(SUM(H142:H143)=0,"",SUM(H142:H143))</f>
        <v/>
      </c>
    </row>
    <row r="143" spans="1:9" ht="28.5">
      <c r="A143" s="40" t="str">
        <f>IF(ISERROR(10*C142+2)=TRUE,"",10*C142+2)</f>
        <v/>
      </c>
      <c r="C143" s="59"/>
      <c r="D143" s="52"/>
      <c r="E143" s="53" t="str">
        <f>IF(ISERROR(VLOOKUP(D143,[2]vylosovanie!$D$10:$N$209,7,0))=TRUE,"",VLOOKUP(D143,[2]vylosovanie!$D$10:$N$209,7,0))</f>
        <v/>
      </c>
      <c r="F143" s="53" t="str">
        <f>IF(ISERROR(VLOOKUP(E143,'[2]zoznam prihlasenych'!$C$6:$G$206,2,0))=TRUE,"",VLOOKUP(E143,'[2]zoznam prihlasenych'!$C$6:$G$206,2,0))</f>
        <v/>
      </c>
      <c r="G143" s="53" t="str">
        <f>IF(ISERROR(VLOOKUP(D143,[2]vylosovanie!$D$10:$N$209,8,0))=TRUE,"",VLOOKUP(D143,[2]vylosovanie!$D$10:$N$209,8,0))</f>
        <v/>
      </c>
      <c r="H143" s="52" t="str">
        <f>IF(ISERROR(VLOOKUP(D143,[2]vylosovanie!$D$10:$N$209,11,0))=TRUE,"",VLOOKUP(D143,[2]vylosovanie!$D$10:$N$209,11,0))</f>
        <v/>
      </c>
      <c r="I143" s="61"/>
    </row>
    <row r="144" spans="1:9" ht="28.5">
      <c r="A144" s="40" t="str">
        <f>IF(ISERROR(10*C144+1)=TRUE,"",10*C144+1)</f>
        <v/>
      </c>
      <c r="C144" s="59" t="str">
        <f t="shared" si="36"/>
        <v/>
      </c>
      <c r="D144" s="52"/>
      <c r="E144" s="53" t="str">
        <f>IF(ISERROR(VLOOKUP(D144,[1]vylosovanie!$D$10:$N$209,7,0))=TRUE,"",VLOOKUP(D144,[1]vylosovanie!$D$10:$N$209,7,0))</f>
        <v/>
      </c>
      <c r="F144" s="53" t="str">
        <f>IF(ISERROR(VLOOKUP(E144,'[1]zoznam prihlasenych'!$C$6:$G$206,2,0))=TRUE,"",VLOOKUP(E144,'[1]zoznam prihlasenych'!$C$6:$G$206,2,0))</f>
        <v/>
      </c>
      <c r="G144" s="53" t="str">
        <f>IF(ISERROR(VLOOKUP(D144,[1]vylosovanie!$D$10:$N$209,8,0))=TRUE,"",VLOOKUP(D144,[1]vylosovanie!$D$10:$N$209,8,0))</f>
        <v/>
      </c>
      <c r="H144" s="52" t="str">
        <f>IF(ISERROR(VLOOKUP(D144,[1]vylosovanie!$D$10:$N$209,11,0))=TRUE,"",VLOOKUP(D144,[1]vylosovanie!$D$10:$N$209,11,0))</f>
        <v/>
      </c>
      <c r="I144" s="60" t="str">
        <f t="shared" ref="I144" si="68">IF(SUM(H144:H145)=0,"",SUM(H144:H145))</f>
        <v/>
      </c>
    </row>
    <row r="145" spans="1:9" ht="28.5">
      <c r="A145" s="40" t="str">
        <f>IF(ISERROR(10*C144+2)=TRUE,"",10*C144+2)</f>
        <v/>
      </c>
      <c r="C145" s="59"/>
      <c r="D145" s="52"/>
      <c r="E145" s="53" t="str">
        <f>IF(ISERROR(VLOOKUP(D145,[2]vylosovanie!$D$10:$N$209,7,0))=TRUE,"",VLOOKUP(D145,[2]vylosovanie!$D$10:$N$209,7,0))</f>
        <v/>
      </c>
      <c r="F145" s="53" t="str">
        <f>IF(ISERROR(VLOOKUP(E145,'[2]zoznam prihlasenych'!$C$6:$G$206,2,0))=TRUE,"",VLOOKUP(E145,'[2]zoznam prihlasenych'!$C$6:$G$206,2,0))</f>
        <v/>
      </c>
      <c r="G145" s="53" t="str">
        <f>IF(ISERROR(VLOOKUP(D145,[2]vylosovanie!$D$10:$N$209,8,0))=TRUE,"",VLOOKUP(D145,[2]vylosovanie!$D$10:$N$209,8,0))</f>
        <v/>
      </c>
      <c r="H145" s="52" t="str">
        <f>IF(ISERROR(VLOOKUP(D145,[2]vylosovanie!$D$10:$N$209,11,0))=TRUE,"",VLOOKUP(D145,[2]vylosovanie!$D$10:$N$209,11,0))</f>
        <v/>
      </c>
      <c r="I145" s="61"/>
    </row>
    <row r="146" spans="1:9" ht="28.5">
      <c r="A146" s="40" t="str">
        <f>IF(ISERROR(10*C146+1)=TRUE,"",10*C146+1)</f>
        <v/>
      </c>
      <c r="C146" s="59" t="str">
        <f t="shared" ref="C146:C156" si="69">IF(ISERROR(RANK(I146,$I$12:$I$157,0))=TRUE,"",RANK(I146,$I$12:$I$157,0))</f>
        <v/>
      </c>
      <c r="D146" s="52"/>
      <c r="E146" s="53" t="str">
        <f>IF(ISERROR(VLOOKUP(D146,[1]vylosovanie!$D$10:$N$209,7,0))=TRUE,"",VLOOKUP(D146,[1]vylosovanie!$D$10:$N$209,7,0))</f>
        <v/>
      </c>
      <c r="F146" s="53" t="str">
        <f>IF(ISERROR(VLOOKUP(E146,'[1]zoznam prihlasenych'!$C$6:$G$206,2,0))=TRUE,"",VLOOKUP(E146,'[1]zoznam prihlasenych'!$C$6:$G$206,2,0))</f>
        <v/>
      </c>
      <c r="G146" s="53" t="str">
        <f>IF(ISERROR(VLOOKUP(D146,[1]vylosovanie!$D$10:$N$209,8,0))=TRUE,"",VLOOKUP(D146,[1]vylosovanie!$D$10:$N$209,8,0))</f>
        <v/>
      </c>
      <c r="H146" s="52" t="str">
        <f>IF(ISERROR(VLOOKUP(D146,[1]vylosovanie!$D$10:$N$209,11,0))=TRUE,"",VLOOKUP(D146,[1]vylosovanie!$D$10:$N$209,11,0))</f>
        <v/>
      </c>
      <c r="I146" s="60" t="str">
        <f t="shared" ref="I146" si="70">IF(SUM(H146:H147)=0,"",SUM(H146:H147))</f>
        <v/>
      </c>
    </row>
    <row r="147" spans="1:9" ht="28.5">
      <c r="A147" s="40" t="str">
        <f>IF(ISERROR(10*C146+2)=TRUE,"",10*C146+2)</f>
        <v/>
      </c>
      <c r="C147" s="59"/>
      <c r="D147" s="52"/>
      <c r="E147" s="53" t="str">
        <f>IF(ISERROR(VLOOKUP(D147,[2]vylosovanie!$D$10:$N$209,7,0))=TRUE,"",VLOOKUP(D147,[2]vylosovanie!$D$10:$N$209,7,0))</f>
        <v/>
      </c>
      <c r="F147" s="53" t="str">
        <f>IF(ISERROR(VLOOKUP(E147,'[2]zoznam prihlasenych'!$C$6:$G$206,2,0))=TRUE,"",VLOOKUP(E147,'[2]zoznam prihlasenych'!$C$6:$G$206,2,0))</f>
        <v/>
      </c>
      <c r="G147" s="53" t="str">
        <f>IF(ISERROR(VLOOKUP(D147,[2]vylosovanie!$D$10:$N$209,8,0))=TRUE,"",VLOOKUP(D147,[2]vylosovanie!$D$10:$N$209,8,0))</f>
        <v/>
      </c>
      <c r="H147" s="52" t="str">
        <f>IF(ISERROR(VLOOKUP(D147,[2]vylosovanie!$D$10:$N$209,11,0))=TRUE,"",VLOOKUP(D147,[2]vylosovanie!$D$10:$N$209,11,0))</f>
        <v/>
      </c>
      <c r="I147" s="61"/>
    </row>
    <row r="148" spans="1:9" ht="28.5">
      <c r="A148" s="40" t="str">
        <f>IF(ISERROR(10*C148+1)=TRUE,"",10*C148+1)</f>
        <v/>
      </c>
      <c r="C148" s="59" t="str">
        <f t="shared" si="69"/>
        <v/>
      </c>
      <c r="D148" s="52"/>
      <c r="E148" s="53" t="str">
        <f>IF(ISERROR(VLOOKUP(D148,[1]vylosovanie!$D$10:$N$209,7,0))=TRUE,"",VLOOKUP(D148,[1]vylosovanie!$D$10:$N$209,7,0))</f>
        <v/>
      </c>
      <c r="F148" s="53" t="str">
        <f>IF(ISERROR(VLOOKUP(E148,'[1]zoznam prihlasenych'!$C$6:$G$206,2,0))=TRUE,"",VLOOKUP(E148,'[1]zoznam prihlasenych'!$C$6:$G$206,2,0))</f>
        <v/>
      </c>
      <c r="G148" s="53" t="str">
        <f>IF(ISERROR(VLOOKUP(D148,[1]vylosovanie!$D$10:$N$209,8,0))=TRUE,"",VLOOKUP(D148,[1]vylosovanie!$D$10:$N$209,8,0))</f>
        <v/>
      </c>
      <c r="H148" s="52" t="str">
        <f>IF(ISERROR(VLOOKUP(D148,[1]vylosovanie!$D$10:$N$209,11,0))=TRUE,"",VLOOKUP(D148,[1]vylosovanie!$D$10:$N$209,11,0))</f>
        <v/>
      </c>
      <c r="I148" s="60" t="str">
        <f t="shared" ref="I148" si="71">IF(SUM(H148:H149)=0,"",SUM(H148:H149))</f>
        <v/>
      </c>
    </row>
    <row r="149" spans="1:9" ht="28.5">
      <c r="A149" s="40" t="str">
        <f>IF(ISERROR(10*C148+2)=TRUE,"",10*C148+2)</f>
        <v/>
      </c>
      <c r="C149" s="59"/>
      <c r="D149" s="52"/>
      <c r="E149" s="53" t="str">
        <f>IF(ISERROR(VLOOKUP(D149,[2]vylosovanie!$D$10:$N$209,7,0))=TRUE,"",VLOOKUP(D149,[2]vylosovanie!$D$10:$N$209,7,0))</f>
        <v/>
      </c>
      <c r="F149" s="53" t="str">
        <f>IF(ISERROR(VLOOKUP(E149,'[2]zoznam prihlasenych'!$C$6:$G$206,2,0))=TRUE,"",VLOOKUP(E149,'[2]zoznam prihlasenych'!$C$6:$G$206,2,0))</f>
        <v/>
      </c>
      <c r="G149" s="53" t="str">
        <f>IF(ISERROR(VLOOKUP(D149,[2]vylosovanie!$D$10:$N$209,8,0))=TRUE,"",VLOOKUP(D149,[2]vylosovanie!$D$10:$N$209,8,0))</f>
        <v/>
      </c>
      <c r="H149" s="52" t="str">
        <f>IF(ISERROR(VLOOKUP(D149,[2]vylosovanie!$D$10:$N$209,11,0))=TRUE,"",VLOOKUP(D149,[2]vylosovanie!$D$10:$N$209,11,0))</f>
        <v/>
      </c>
      <c r="I149" s="61"/>
    </row>
    <row r="150" spans="1:9" ht="28.5">
      <c r="A150" s="40" t="str">
        <f>IF(ISERROR(10*C150+1)=TRUE,"",10*C150+1)</f>
        <v/>
      </c>
      <c r="C150" s="59" t="str">
        <f t="shared" si="69"/>
        <v/>
      </c>
      <c r="D150" s="52"/>
      <c r="E150" s="53" t="str">
        <f>IF(ISERROR(VLOOKUP(D150,[1]vylosovanie!$D$10:$N$209,7,0))=TRUE,"",VLOOKUP(D150,[1]vylosovanie!$D$10:$N$209,7,0))</f>
        <v/>
      </c>
      <c r="F150" s="53" t="str">
        <f>IF(ISERROR(VLOOKUP(E150,'[1]zoznam prihlasenych'!$C$6:$G$206,2,0))=TRUE,"",VLOOKUP(E150,'[1]zoznam prihlasenych'!$C$6:$G$206,2,0))</f>
        <v/>
      </c>
      <c r="G150" s="53" t="str">
        <f>IF(ISERROR(VLOOKUP(D150,[1]vylosovanie!$D$10:$N$209,8,0))=TRUE,"",VLOOKUP(D150,[1]vylosovanie!$D$10:$N$209,8,0))</f>
        <v/>
      </c>
      <c r="H150" s="52" t="str">
        <f>IF(ISERROR(VLOOKUP(D150,[1]vylosovanie!$D$10:$N$209,11,0))=TRUE,"",VLOOKUP(D150,[1]vylosovanie!$D$10:$N$209,11,0))</f>
        <v/>
      </c>
      <c r="I150" s="60" t="str">
        <f t="shared" ref="I150" si="72">IF(SUM(H150:H151)=0,"",SUM(H150:H151))</f>
        <v/>
      </c>
    </row>
    <row r="151" spans="1:9" ht="28.5">
      <c r="A151" s="40" t="str">
        <f>IF(ISERROR(10*C150+2)=TRUE,"",10*C150+2)</f>
        <v/>
      </c>
      <c r="C151" s="59"/>
      <c r="D151" s="52"/>
      <c r="E151" s="53" t="str">
        <f>IF(ISERROR(VLOOKUP(D151,[2]vylosovanie!$D$10:$N$209,7,0))=TRUE,"",VLOOKUP(D151,[2]vylosovanie!$D$10:$N$209,7,0))</f>
        <v/>
      </c>
      <c r="F151" s="53" t="str">
        <f>IF(ISERROR(VLOOKUP(E151,'[2]zoznam prihlasenych'!$C$6:$G$206,2,0))=TRUE,"",VLOOKUP(E151,'[2]zoznam prihlasenych'!$C$6:$G$206,2,0))</f>
        <v/>
      </c>
      <c r="G151" s="53" t="str">
        <f>IF(ISERROR(VLOOKUP(D151,[2]vylosovanie!$D$10:$N$209,8,0))=TRUE,"",VLOOKUP(D151,[2]vylosovanie!$D$10:$N$209,8,0))</f>
        <v/>
      </c>
      <c r="H151" s="52" t="str">
        <f>IF(ISERROR(VLOOKUP(D151,[2]vylosovanie!$D$10:$N$209,11,0))=TRUE,"",VLOOKUP(D151,[2]vylosovanie!$D$10:$N$209,11,0))</f>
        <v/>
      </c>
      <c r="I151" s="61"/>
    </row>
    <row r="152" spans="1:9" ht="28.5">
      <c r="A152" s="40" t="str">
        <f>IF(ISERROR(10*C152+1)=TRUE,"",10*C152+1)</f>
        <v/>
      </c>
      <c r="C152" s="59" t="str">
        <f t="shared" si="69"/>
        <v/>
      </c>
      <c r="D152" s="52"/>
      <c r="E152" s="53" t="str">
        <f>IF(ISERROR(VLOOKUP(D152,[1]vylosovanie!$D$10:$N$209,7,0))=TRUE,"",VLOOKUP(D152,[1]vylosovanie!$D$10:$N$209,7,0))</f>
        <v/>
      </c>
      <c r="F152" s="53" t="str">
        <f>IF(ISERROR(VLOOKUP(E152,'[1]zoznam prihlasenych'!$C$6:$G$206,2,0))=TRUE,"",VLOOKUP(E152,'[1]zoznam prihlasenych'!$C$6:$G$206,2,0))</f>
        <v/>
      </c>
      <c r="G152" s="53" t="str">
        <f>IF(ISERROR(VLOOKUP(D152,[1]vylosovanie!$D$10:$N$209,8,0))=TRUE,"",VLOOKUP(D152,[1]vylosovanie!$D$10:$N$209,8,0))</f>
        <v/>
      </c>
      <c r="H152" s="52" t="str">
        <f>IF(ISERROR(VLOOKUP(D152,[1]vylosovanie!$D$10:$N$209,11,0))=TRUE,"",VLOOKUP(D152,[1]vylosovanie!$D$10:$N$209,11,0))</f>
        <v/>
      </c>
      <c r="I152" s="60" t="str">
        <f t="shared" ref="I152" si="73">IF(SUM(H152:H153)=0,"",SUM(H152:H153))</f>
        <v/>
      </c>
    </row>
    <row r="153" spans="1:9" ht="28.5">
      <c r="A153" s="40" t="str">
        <f>IF(ISERROR(10*C152+2)=TRUE,"",10*C152+2)</f>
        <v/>
      </c>
      <c r="C153" s="59"/>
      <c r="D153" s="52"/>
      <c r="E153" s="53" t="str">
        <f>IF(ISERROR(VLOOKUP(D153,[2]vylosovanie!$D$10:$N$209,7,0))=TRUE,"",VLOOKUP(D153,[2]vylosovanie!$D$10:$N$209,7,0))</f>
        <v/>
      </c>
      <c r="F153" s="53" t="str">
        <f>IF(ISERROR(VLOOKUP(E153,'[2]zoznam prihlasenych'!$C$6:$G$206,2,0))=TRUE,"",VLOOKUP(E153,'[2]zoznam prihlasenych'!$C$6:$G$206,2,0))</f>
        <v/>
      </c>
      <c r="G153" s="53" t="str">
        <f>IF(ISERROR(VLOOKUP(D153,[2]vylosovanie!$D$10:$N$209,8,0))=TRUE,"",VLOOKUP(D153,[2]vylosovanie!$D$10:$N$209,8,0))</f>
        <v/>
      </c>
      <c r="H153" s="52" t="str">
        <f>IF(ISERROR(VLOOKUP(D153,[2]vylosovanie!$D$10:$N$209,11,0))=TRUE,"",VLOOKUP(D153,[2]vylosovanie!$D$10:$N$209,11,0))</f>
        <v/>
      </c>
      <c r="I153" s="61"/>
    </row>
    <row r="154" spans="1:9" ht="28.5">
      <c r="A154" s="40" t="str">
        <f>IF(ISERROR(10*C154+1)=TRUE,"",10*C154+1)</f>
        <v/>
      </c>
      <c r="C154" s="59" t="str">
        <f t="shared" si="69"/>
        <v/>
      </c>
      <c r="D154" s="52"/>
      <c r="E154" s="53" t="str">
        <f>IF(ISERROR(VLOOKUP(D154,[1]vylosovanie!$D$10:$N$209,7,0))=TRUE,"",VLOOKUP(D154,[1]vylosovanie!$D$10:$N$209,7,0))</f>
        <v/>
      </c>
      <c r="F154" s="53" t="str">
        <f>IF(ISERROR(VLOOKUP(E154,'[1]zoznam prihlasenych'!$C$6:$G$206,2,0))=TRUE,"",VLOOKUP(E154,'[1]zoznam prihlasenych'!$C$6:$G$206,2,0))</f>
        <v/>
      </c>
      <c r="G154" s="53" t="str">
        <f>IF(ISERROR(VLOOKUP(D154,[1]vylosovanie!$D$10:$N$209,8,0))=TRUE,"",VLOOKUP(D154,[1]vylosovanie!$D$10:$N$209,8,0))</f>
        <v/>
      </c>
      <c r="H154" s="52" t="str">
        <f>IF(ISERROR(VLOOKUP(D154,[1]vylosovanie!$D$10:$N$209,11,0))=TRUE,"",VLOOKUP(D154,[1]vylosovanie!$D$10:$N$209,11,0))</f>
        <v/>
      </c>
      <c r="I154" s="60" t="str">
        <f t="shared" ref="I154" si="74">IF(SUM(H154:H155)=0,"",SUM(H154:H155))</f>
        <v/>
      </c>
    </row>
    <row r="155" spans="1:9" ht="28.5">
      <c r="A155" s="40" t="str">
        <f>IF(ISERROR(10*C154+2)=TRUE,"",10*C154+2)</f>
        <v/>
      </c>
      <c r="C155" s="59"/>
      <c r="D155" s="52"/>
      <c r="E155" s="53" t="str">
        <f>IF(ISERROR(VLOOKUP(D155,[2]vylosovanie!$D$10:$N$209,7,0))=TRUE,"",VLOOKUP(D155,[2]vylosovanie!$D$10:$N$209,7,0))</f>
        <v/>
      </c>
      <c r="F155" s="53" t="str">
        <f>IF(ISERROR(VLOOKUP(E155,'[2]zoznam prihlasenych'!$C$6:$G$206,2,0))=TRUE,"",VLOOKUP(E155,'[2]zoznam prihlasenych'!$C$6:$G$206,2,0))</f>
        <v/>
      </c>
      <c r="G155" s="53" t="str">
        <f>IF(ISERROR(VLOOKUP(D155,[2]vylosovanie!$D$10:$N$209,8,0))=TRUE,"",VLOOKUP(D155,[2]vylosovanie!$D$10:$N$209,8,0))</f>
        <v/>
      </c>
      <c r="H155" s="52" t="str">
        <f>IF(ISERROR(VLOOKUP(D155,[2]vylosovanie!$D$10:$N$209,11,0))=TRUE,"",VLOOKUP(D155,[2]vylosovanie!$D$10:$N$209,11,0))</f>
        <v/>
      </c>
      <c r="I155" s="61"/>
    </row>
    <row r="156" spans="1:9" ht="28.5">
      <c r="A156" s="40" t="str">
        <f>IF(ISERROR(10*C156+1)=TRUE,"",10*C156+1)</f>
        <v/>
      </c>
      <c r="C156" s="59" t="str">
        <f t="shared" si="69"/>
        <v/>
      </c>
      <c r="D156" s="52"/>
      <c r="E156" s="53" t="str">
        <f>IF(ISERROR(VLOOKUP(D156,[1]vylosovanie!$D$10:$N$209,7,0))=TRUE,"",VLOOKUP(D156,[1]vylosovanie!$D$10:$N$209,7,0))</f>
        <v/>
      </c>
      <c r="F156" s="53" t="str">
        <f>IF(ISERROR(VLOOKUP(E156,'[1]zoznam prihlasenych'!$C$6:$G$206,2,0))=TRUE,"",VLOOKUP(E156,'[1]zoznam prihlasenych'!$C$6:$G$206,2,0))</f>
        <v/>
      </c>
      <c r="G156" s="53" t="str">
        <f>IF(ISERROR(VLOOKUP(D156,[1]vylosovanie!$D$10:$N$209,8,0))=TRUE,"",VLOOKUP(D156,[1]vylosovanie!$D$10:$N$209,8,0))</f>
        <v/>
      </c>
      <c r="H156" s="52" t="str">
        <f>IF(ISERROR(VLOOKUP(D156,[1]vylosovanie!$D$10:$N$209,11,0))=TRUE,"",VLOOKUP(D156,[1]vylosovanie!$D$10:$N$209,11,0))</f>
        <v/>
      </c>
      <c r="I156" s="60" t="str">
        <f t="shared" ref="I156" si="75">IF(SUM(H156:H157)=0,"",SUM(H156:H157))</f>
        <v/>
      </c>
    </row>
    <row r="157" spans="1:9" ht="28.5">
      <c r="A157" s="40" t="str">
        <f>IF(ISERROR(10*C156+2)=TRUE,"",10*C156+2)</f>
        <v/>
      </c>
      <c r="C157" s="59"/>
      <c r="D157" s="52"/>
      <c r="E157" s="53" t="str">
        <f>IF(ISERROR(VLOOKUP(D157,[2]vylosovanie!$D$10:$N$209,7,0))=TRUE,"",VLOOKUP(D157,[2]vylosovanie!$D$10:$N$209,7,0))</f>
        <v/>
      </c>
      <c r="F157" s="53" t="str">
        <f>IF(ISERROR(VLOOKUP(E157,'[2]zoznam prihlasenych'!$C$6:$G$206,2,0))=TRUE,"",VLOOKUP(E157,'[2]zoznam prihlasenych'!$C$6:$G$206,2,0))</f>
        <v/>
      </c>
      <c r="G157" s="53" t="str">
        <f>IF(ISERROR(VLOOKUP(D157,[2]vylosovanie!$D$10:$N$209,8,0))=TRUE,"",VLOOKUP(D157,[2]vylosovanie!$D$10:$N$209,8,0))</f>
        <v/>
      </c>
      <c r="H157" s="52" t="str">
        <f>IF(ISERROR(VLOOKUP(D157,[2]vylosovanie!$D$10:$N$209,11,0))=TRUE,"",VLOOKUP(D157,[2]vylosovanie!$D$10:$N$209,11,0))</f>
        <v/>
      </c>
      <c r="I157" s="61"/>
    </row>
  </sheetData>
  <mergeCells count="147">
    <mergeCell ref="C18:C19"/>
    <mergeCell ref="I18:I19"/>
    <mergeCell ref="C20:C21"/>
    <mergeCell ref="I20:I21"/>
    <mergeCell ref="C22:C23"/>
    <mergeCell ref="I22:I23"/>
    <mergeCell ref="C1:I1"/>
    <mergeCell ref="C12:C13"/>
    <mergeCell ref="I12:I13"/>
    <mergeCell ref="C14:C15"/>
    <mergeCell ref="I14:I15"/>
    <mergeCell ref="C16:C17"/>
    <mergeCell ref="I16:I17"/>
    <mergeCell ref="C30:C31"/>
    <mergeCell ref="I30:I31"/>
    <mergeCell ref="C32:C33"/>
    <mergeCell ref="I32:I33"/>
    <mergeCell ref="C34:C35"/>
    <mergeCell ref="I34:I35"/>
    <mergeCell ref="C24:C25"/>
    <mergeCell ref="I24:I25"/>
    <mergeCell ref="C26:C27"/>
    <mergeCell ref="I26:I27"/>
    <mergeCell ref="C28:C29"/>
    <mergeCell ref="I28:I29"/>
    <mergeCell ref="C42:C43"/>
    <mergeCell ref="I42:I43"/>
    <mergeCell ref="C44:C45"/>
    <mergeCell ref="I44:I45"/>
    <mergeCell ref="C46:C47"/>
    <mergeCell ref="I46:I47"/>
    <mergeCell ref="C36:C37"/>
    <mergeCell ref="I36:I37"/>
    <mergeCell ref="C38:C39"/>
    <mergeCell ref="I38:I39"/>
    <mergeCell ref="C40:C41"/>
    <mergeCell ref="I40:I41"/>
    <mergeCell ref="C54:C55"/>
    <mergeCell ref="I54:I55"/>
    <mergeCell ref="C56:C57"/>
    <mergeCell ref="I56:I57"/>
    <mergeCell ref="C58:C59"/>
    <mergeCell ref="I58:I59"/>
    <mergeCell ref="C48:C49"/>
    <mergeCell ref="I48:I49"/>
    <mergeCell ref="C50:C51"/>
    <mergeCell ref="I50:I51"/>
    <mergeCell ref="C52:C53"/>
    <mergeCell ref="I52:I53"/>
    <mergeCell ref="C66:C67"/>
    <mergeCell ref="I66:I67"/>
    <mergeCell ref="C68:C69"/>
    <mergeCell ref="I68:I69"/>
    <mergeCell ref="C70:C71"/>
    <mergeCell ref="I70:I71"/>
    <mergeCell ref="C60:C61"/>
    <mergeCell ref="I60:I61"/>
    <mergeCell ref="C62:C63"/>
    <mergeCell ref="I62:I63"/>
    <mergeCell ref="C64:C65"/>
    <mergeCell ref="I64:I65"/>
    <mergeCell ref="C78:C79"/>
    <mergeCell ref="I78:I79"/>
    <mergeCell ref="C80:C81"/>
    <mergeCell ref="I80:I81"/>
    <mergeCell ref="C82:C83"/>
    <mergeCell ref="I82:I83"/>
    <mergeCell ref="C72:C73"/>
    <mergeCell ref="I72:I73"/>
    <mergeCell ref="C74:C75"/>
    <mergeCell ref="I74:I75"/>
    <mergeCell ref="C76:C77"/>
    <mergeCell ref="I76:I77"/>
    <mergeCell ref="C90:C91"/>
    <mergeCell ref="I90:I91"/>
    <mergeCell ref="C92:C93"/>
    <mergeCell ref="I92:I93"/>
    <mergeCell ref="C94:C95"/>
    <mergeCell ref="I94:I95"/>
    <mergeCell ref="C84:C85"/>
    <mergeCell ref="I84:I85"/>
    <mergeCell ref="C86:C87"/>
    <mergeCell ref="I86:I87"/>
    <mergeCell ref="C88:C89"/>
    <mergeCell ref="I88:I89"/>
    <mergeCell ref="C102:C103"/>
    <mergeCell ref="I102:I103"/>
    <mergeCell ref="C104:C105"/>
    <mergeCell ref="I104:I105"/>
    <mergeCell ref="C106:C107"/>
    <mergeCell ref="I106:I107"/>
    <mergeCell ref="C96:C97"/>
    <mergeCell ref="I96:I97"/>
    <mergeCell ref="C98:C99"/>
    <mergeCell ref="I98:I99"/>
    <mergeCell ref="C100:C101"/>
    <mergeCell ref="I100:I101"/>
    <mergeCell ref="C114:C115"/>
    <mergeCell ref="I114:I115"/>
    <mergeCell ref="C116:C117"/>
    <mergeCell ref="I116:I117"/>
    <mergeCell ref="C118:C119"/>
    <mergeCell ref="I118:I119"/>
    <mergeCell ref="C108:C109"/>
    <mergeCell ref="I108:I109"/>
    <mergeCell ref="C110:C111"/>
    <mergeCell ref="I110:I111"/>
    <mergeCell ref="C112:C113"/>
    <mergeCell ref="I112:I113"/>
    <mergeCell ref="C126:C127"/>
    <mergeCell ref="I126:I127"/>
    <mergeCell ref="C128:C129"/>
    <mergeCell ref="I128:I129"/>
    <mergeCell ref="C130:C131"/>
    <mergeCell ref="I130:I131"/>
    <mergeCell ref="C120:C121"/>
    <mergeCell ref="I120:I121"/>
    <mergeCell ref="C122:C123"/>
    <mergeCell ref="I122:I123"/>
    <mergeCell ref="C124:C125"/>
    <mergeCell ref="I124:I125"/>
    <mergeCell ref="C138:C139"/>
    <mergeCell ref="I138:I139"/>
    <mergeCell ref="C140:C141"/>
    <mergeCell ref="I140:I141"/>
    <mergeCell ref="C142:C143"/>
    <mergeCell ref="I142:I143"/>
    <mergeCell ref="C132:C133"/>
    <mergeCell ref="I132:I133"/>
    <mergeCell ref="C134:C135"/>
    <mergeCell ref="I134:I135"/>
    <mergeCell ref="C136:C137"/>
    <mergeCell ref="I136:I137"/>
    <mergeCell ref="C156:C157"/>
    <mergeCell ref="I156:I157"/>
    <mergeCell ref="C150:C151"/>
    <mergeCell ref="I150:I151"/>
    <mergeCell ref="C152:C153"/>
    <mergeCell ref="I152:I153"/>
    <mergeCell ref="C154:C155"/>
    <mergeCell ref="I154:I155"/>
    <mergeCell ref="C144:C145"/>
    <mergeCell ref="I144:I145"/>
    <mergeCell ref="C146:C147"/>
    <mergeCell ref="I146:I147"/>
    <mergeCell ref="C148:C149"/>
    <mergeCell ref="I148:I149"/>
  </mergeCells>
  <conditionalFormatting sqref="C12:C157">
    <cfRule type="duplicateValues" dxfId="5" priority="6"/>
  </conditionalFormatting>
  <conditionalFormatting sqref="C44:C157">
    <cfRule type="duplicateValues" dxfId="4" priority="5"/>
  </conditionalFormatting>
  <conditionalFormatting sqref="F12:F157">
    <cfRule type="cellIs" dxfId="3" priority="4" operator="equal">
      <formula>0</formula>
    </cfRule>
  </conditionalFormatting>
  <conditionalFormatting sqref="H12">
    <cfRule type="cellIs" dxfId="2" priority="3" operator="equal">
      <formula>0</formula>
    </cfRule>
  </conditionalFormatting>
  <conditionalFormatting sqref="H13">
    <cfRule type="cellIs" dxfId="1" priority="2" operator="equal">
      <formula>0</formula>
    </cfRule>
  </conditionalFormatting>
  <conditionalFormatting sqref="F20">
    <cfRule type="cellIs" dxfId="0" priority="1" operator="equal">
      <formula>0</formula>
    </cfRule>
  </conditionalFormatting>
  <pageMargins left="0.7" right="0.7" top="0.75" bottom="0.75" header="0.3" footer="0.3"/>
  <pageSetup paperSize="9" scale="4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5</vt:i4>
      </vt:variant>
    </vt:vector>
  </HeadingPairs>
  <TitlesOfParts>
    <vt:vector size="5" baseType="lpstr">
      <vt:lpstr>Muzi</vt:lpstr>
      <vt:lpstr>Zeny</vt:lpstr>
      <vt:lpstr>stvorhra muzi</vt:lpstr>
      <vt:lpstr>stvorhra zeny</vt:lpstr>
      <vt:lpstr>MIX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2006-11-28T10:32:46Z</dcterms:created>
  <dcterms:modified xsi:type="dcterms:W3CDTF">2013-01-12T19:55:47Z</dcterms:modified>
</cp:coreProperties>
</file>